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07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ABC</author>
  </authors>
  <commentList>
    <comment ref="A224" authorId="0">
      <text>
        <r>
          <rPr>
            <b/>
            <sz val="8"/>
            <rFont val="Tahoma"/>
            <family val="0"/>
          </rPr>
          <t>ABC: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<sst xmlns="http://schemas.openxmlformats.org/spreadsheetml/2006/main" count="459" uniqueCount="251">
  <si>
    <t>Мярка</t>
  </si>
  <si>
    <t>Брой опаковки</t>
  </si>
  <si>
    <t>Участник</t>
  </si>
  <si>
    <t>Опаковка</t>
  </si>
  <si>
    <t>Общ холестерол (CHOD-PAP метод) (750 мл)</t>
  </si>
  <si>
    <t>Триглицериди (GPO-PAP метод)     750мл</t>
  </si>
  <si>
    <t>Липаза (колориметричен тест) 120 мл</t>
  </si>
  <si>
    <t>α – амилаза (колориметричен тест) (300мл)</t>
  </si>
  <si>
    <t>Тест за изследване на хламидия IgA (50 теста) ензимен имуноанализ с визуално отчитане</t>
  </si>
  <si>
    <t>Тест за изследване на хламидия IgG (50 теста) ензимен имуноанализ с визуално отчитане</t>
  </si>
  <si>
    <t>Контролен серум за имунология (хормони, туморни маркери, лекарствено мониториране) три нива(20x5мл.)</t>
  </si>
  <si>
    <t>Човешки контролен серум за ензими и субстрати (с над 30 паказателя) –  N с нормални стойности  (20 х 5 мл)</t>
  </si>
  <si>
    <t>Човешки контролен серум за ензими и субстрати (с над 30 паказателя) –  P с патологични стойности  (20 х 5 мл)</t>
  </si>
  <si>
    <t>СХ4CR-S Креатинин реагент (2х300)</t>
  </si>
  <si>
    <t>"R" УРЕЯ реагент х 500 мл.</t>
  </si>
  <si>
    <t>СХ ISE Електролитен буфер (2х2л)</t>
  </si>
  <si>
    <t>СХ ISE РЕФЕРЕНС (2х2л)</t>
  </si>
  <si>
    <t>"R"СХ3 ДЕЛТА КАЛИБРАТОР LVL1 (6х25 мл.)</t>
  </si>
  <si>
    <t>"R"СХ3 ДЕЛТА КАЛИБРАТОР LVL2 (6х25 мл.)</t>
  </si>
  <si>
    <t>"R"СХ3 ДЕЛТА КАЛИБРАТОР LVL3 (6х25 мл.)</t>
  </si>
  <si>
    <t>"Н"СХ3 МИЕЩ КИТ 6х250 мл.)</t>
  </si>
  <si>
    <t>"Н"СХ ПРОБЕ РИНСЕ (6х13,6 мл.)</t>
  </si>
  <si>
    <t>"Н"СХ/ЛХ АЛБУМИН кит (2х300 теста)</t>
  </si>
  <si>
    <t>"Н"СХ ДИРЕКТЕН БИЛИРУБИН (2х300 теста)</t>
  </si>
  <si>
    <t>"Н"СХ/LХ ТОТАЛ БИЛИРУБИН кит (2х300 теста)</t>
  </si>
  <si>
    <t>"RI"СХ/LХ-ХОЛЕСТЕРОЛ (2х300 теста)</t>
  </si>
  <si>
    <t>"RI"ХДЛ ХОЛЕСТЕРОЛ (2х400 тест)</t>
  </si>
  <si>
    <t>"RI"СХ/LХ-ЖЕЛЯЗО (2х200 теста)</t>
  </si>
  <si>
    <t>"Н"СХ/LХ-МАГНЕЗИЙ (2х100 теста)</t>
  </si>
  <si>
    <t>"Н"СХ ФОСФОР кит (2х300 теста)</t>
  </si>
  <si>
    <t>"R"СХ/LХ-ТРИГИЦЕРИДИ ГРО кит (2х300 теста)</t>
  </si>
  <si>
    <t>Общ белтък (2х300 теста)</t>
  </si>
  <si>
    <t>"RI"СХ/LХ-ПИКОЧНА КИСЕЛИНА кит (2х300 теста)</t>
  </si>
  <si>
    <t>"R"СХ/LХ-АЛКАЛНА ФОСФАТАЗА (2х200 теста)</t>
  </si>
  <si>
    <t>"RI" АЛАТ реагент (2х400 теста)</t>
  </si>
  <si>
    <t>"RI"СХ/LХ-АМИЛАЗА (2х200 теста)</t>
  </si>
  <si>
    <t>"RI"СХ/LХ АСАТ реагент (2х400 теста)</t>
  </si>
  <si>
    <t>Креатинкиназа NAC FS       500мл</t>
  </si>
  <si>
    <t>Креатинкиназа MB FS           500мл</t>
  </si>
  <si>
    <t>"RI"СХ/LХ ГГТ реагент (2х200 теста)</t>
  </si>
  <si>
    <t>"RI"СХ/LХ-ЛДХ-Л (ЛДП) кит (2х200 теста)</t>
  </si>
  <si>
    <t>"RI"СХ/LХ-СRP (2х200 теста)</t>
  </si>
  <si>
    <t>"F"СХ/LХ МУЛТИ КАЛИБРАТОР 6х20мл.)</t>
  </si>
  <si>
    <t>"Н"СХ/LХ FE/IBCT КАЛИБРАТОР (6х25 мл.)</t>
  </si>
  <si>
    <t>"F"СХ/LХ ХДЛ ХОЛЕСТЕРОЛ КАЛИБРАТОР 2х10 мл.)</t>
  </si>
  <si>
    <t>"F"СРП КАЛИБРАТОР 5 ЛЕВЕЛС (5х1 мл.)</t>
  </si>
  <si>
    <t>"Н"СХ/5/LХ МИЕЩ РАЗТВОР II (2х2л.)</t>
  </si>
  <si>
    <t>ИМУНОГЛОБУЛИН А (2х70 теста)</t>
  </si>
  <si>
    <t>ИМУНОГЛОБУЛИН М (2х70 теста)</t>
  </si>
  <si>
    <t>ИМУНОГЛОБУЛИН G (2х70 теста)</t>
  </si>
  <si>
    <t>ИМУНОПРОТЕИН ДИЛУЕНТ</t>
  </si>
  <si>
    <t>IBCT-реагент (2х100 теста)</t>
  </si>
  <si>
    <t>Мултилевъл контрол (6х20 мл)</t>
  </si>
  <si>
    <t>Аксес тропонин И - калибратор</t>
  </si>
  <si>
    <t>Естрадиол - реагент (2х50 теста)</t>
  </si>
  <si>
    <t>Естрадиол - калибратор</t>
  </si>
  <si>
    <t>Общ ПСА - калибратор</t>
  </si>
  <si>
    <t>Свободен Т3 - реагент (2х50 теста)</t>
  </si>
  <si>
    <t>Свободен Т3 - калибратор</t>
  </si>
  <si>
    <t>Свободен Т4 - реагент (2х50 теста)</t>
  </si>
  <si>
    <t>Свободен Т4 - калибратор</t>
  </si>
  <si>
    <t>ФСХ - реагент (2х50 теста)</t>
  </si>
  <si>
    <t>ФСХ - калибратор</t>
  </si>
  <si>
    <t>ЛХ - реагент (2х50 теста)</t>
  </si>
  <si>
    <t>ЛХ - калибратор</t>
  </si>
  <si>
    <t>СА 15-3 реагент (2х50 теста)</t>
  </si>
  <si>
    <t>СА 15-3 калибратор</t>
  </si>
  <si>
    <t>СА 19-9 реагент (2х50 теста)</t>
  </si>
  <si>
    <t>СА 19-9 калибратор</t>
  </si>
  <si>
    <t>CA125 - реагент (2х50 теста)</t>
  </si>
  <si>
    <t>CA 125- калибратор</t>
  </si>
  <si>
    <t>Прогестерон - реагент (2х50 теста)</t>
  </si>
  <si>
    <t>Прогестерон - калибратор</t>
  </si>
  <si>
    <t>Пролактин - реагент (2х50 теста)</t>
  </si>
  <si>
    <t>Пролактин - калибратор</t>
  </si>
  <si>
    <t>Тестостерон - реагент (2х50 теста)</t>
  </si>
  <si>
    <t>Тестостерон - калибратор</t>
  </si>
  <si>
    <t>Анти ТПО - реагент (2х50 теста)</t>
  </si>
  <si>
    <t>Анти ТПО - калибратор</t>
  </si>
  <si>
    <t>Анти ТG - калибратор</t>
  </si>
  <si>
    <t>ТСХ - реагент (2х50 теста)</t>
  </si>
  <si>
    <t>ТСХ - калибратор</t>
  </si>
  <si>
    <t>Аксес Миещ буфер (4х1950 мл)</t>
  </si>
  <si>
    <t>Аксес Реакшън веселс (16х98)</t>
  </si>
  <si>
    <t>Торбички за отпадъчни продукти (х 20 бр.)</t>
  </si>
  <si>
    <t>Аксес субстрат (4х130 мл)</t>
  </si>
  <si>
    <t>Контрад 70 (1х1 л.)</t>
  </si>
  <si>
    <t>Аксес серумни кювети (1000 бр.х 2 мл)</t>
  </si>
  <si>
    <t xml:space="preserve">Ензимен сензор 1бр.   </t>
  </si>
  <si>
    <t>Брой</t>
  </si>
  <si>
    <t>Системен разтвор за глюкоза/лактат 2.5л</t>
  </si>
  <si>
    <t xml:space="preserve">  Глюкоза/лактат хемолизиращ разтвор                                              1000бр.x1мл                                 </t>
  </si>
  <si>
    <t xml:space="preserve">  Easy control norm 6 x   1мл                                     </t>
  </si>
  <si>
    <t xml:space="preserve">  Easy control pat 6 x   1мл                                     </t>
  </si>
  <si>
    <t xml:space="preserve">Клининг агент </t>
  </si>
  <si>
    <t>Контролна плазма нормална (10х1 мл)</t>
  </si>
  <si>
    <t>Контролна плазма – ниска абнормална  (10х1 мл)</t>
  </si>
  <si>
    <t>Контролна плазма висока абнормална  (10х1 мл)</t>
  </si>
  <si>
    <t>Фактор дилуент</t>
  </si>
  <si>
    <t xml:space="preserve">Сулфосалицилова киселина </t>
  </si>
  <si>
    <t>Килограм</t>
  </si>
  <si>
    <t>опаковки</t>
  </si>
  <si>
    <t>Тест за кетотела в урина (х 100 бр.)</t>
  </si>
  <si>
    <t>Тест за хемоглобин в урина (х 50 бр.)</t>
  </si>
  <si>
    <t>Тест за захар в урина (х 100 бр.)</t>
  </si>
  <si>
    <t>рH индикаторна хартия (х 100 бр.)</t>
  </si>
  <si>
    <t>Тест ленти за урина H10-100бр.</t>
  </si>
  <si>
    <t>Уринен контролен материал положителен 8 ml</t>
  </si>
  <si>
    <t>Лизиращ разтвор за Cell Dyn1700</t>
  </si>
  <si>
    <t>опаковка</t>
  </si>
  <si>
    <t>Вакумна епруветка с К2EDTA (суха), пластмасова, за вземане на венозна кръв за хематология  13/75мм (3 мл)</t>
  </si>
  <si>
    <t>брой</t>
  </si>
  <si>
    <t>Вакуумни епруветки за плазма с литиев хепарин,4мл.,100бр в оп.,13х75</t>
  </si>
  <si>
    <t>Игли за затворена система 21G,100бр в оп.</t>
  </si>
  <si>
    <t xml:space="preserve">Държател (холдер) за иглата с навиване </t>
  </si>
  <si>
    <t>Покривни стъкла за ретикулоцити</t>
  </si>
  <si>
    <t>Връхчета за автоматична пипета (2-20μ l)/1000</t>
  </si>
  <si>
    <t>Връхчета за автоматична пипета (500-1000μ l)/1000</t>
  </si>
  <si>
    <t>Ланцети *200бр.</t>
  </si>
  <si>
    <t>АнтиTG-реагент (2х50 )</t>
  </si>
  <si>
    <t>Автоматични ланцети за вземане на капилярна кръв, активиращи се при контакт с пръста,острие тип ланцета с диаметър1,5мм и дълбояина на обождането2мм.(200бр.)</t>
  </si>
  <si>
    <t>Реактив за фибриноген – Клаус 10х2мл.</t>
  </si>
  <si>
    <t>Хеликобактер пилори (30 теста) ензимен имуноанализ с визуално отчитане</t>
  </si>
  <si>
    <t>Човешки контролен серум за сърдечни маркери (три нива)3х1мл.</t>
  </si>
  <si>
    <t>Контрола за гликиран хемоглобин</t>
  </si>
  <si>
    <t>Микро Тoтал протеин 2х50т.</t>
  </si>
  <si>
    <t>Микроалбумин 2х100т.</t>
  </si>
  <si>
    <t>Тропонин - реагент2х50т.</t>
  </si>
  <si>
    <t>Общ ПСА - реагент 2х50т.</t>
  </si>
  <si>
    <t>Миеща ЕР емулсия -1литър</t>
  </si>
  <si>
    <t>Набор бои за бързо оцветяване на кръвни натривки3х250мл.</t>
  </si>
  <si>
    <t>Контролна кръв3х 2,5мл.</t>
  </si>
  <si>
    <t>Калибрационна плазма 8х1мл.</t>
  </si>
  <si>
    <t>Реалтив заAPTT Syntasil 5x10 мл APTT-реаг.+ CaCl 2 5x10 мл.</t>
  </si>
  <si>
    <t>Калибратор глюкоза (50х2мл..)</t>
  </si>
  <si>
    <t>Цитранокс (1х1литър)</t>
  </si>
  <si>
    <t>БРОЙ</t>
  </si>
  <si>
    <t>Фосфор/ UV  2000 теста</t>
  </si>
  <si>
    <t>Общ билирубин  2360 теста)</t>
  </si>
  <si>
    <t>HbA1c-гликиран хемоглобин 560 теста</t>
  </si>
  <si>
    <t>УИБС 800 теста</t>
  </si>
  <si>
    <t>Протеин в урината  500</t>
  </si>
  <si>
    <t>Калций  арсеназо 3720 теста</t>
  </si>
  <si>
    <t>HbA1c - калибратор</t>
  </si>
  <si>
    <t>Урина калибратор</t>
  </si>
  <si>
    <t>ХбА1c- контрол</t>
  </si>
  <si>
    <t>HB-denaturant</t>
  </si>
  <si>
    <t>Aлкална фосфатазаIFCC3280 теста</t>
  </si>
  <si>
    <t>Уреа/Ureasa- UV-GLDH /2480 теста</t>
  </si>
  <si>
    <t>ХДЛ холестерол/директ/740 теста</t>
  </si>
  <si>
    <t>Креатинин/кинетик Яфе  3960 теста</t>
  </si>
  <si>
    <t>Директен билирубин  920 теста</t>
  </si>
  <si>
    <t>АЛАТ/IFCC 3980 теста</t>
  </si>
  <si>
    <t>АСАТ/IFCC 3980 теста</t>
  </si>
  <si>
    <t>Желязо 2000 теста</t>
  </si>
  <si>
    <t>Пикочна киселина/Uricasa-PAP 2500 теста</t>
  </si>
  <si>
    <t>ГГТ4х18+4х18мл. 1000 теста</t>
  </si>
  <si>
    <t>Глюкоза 2440 теста</t>
  </si>
  <si>
    <t>ISE Low Serum Standart</t>
  </si>
  <si>
    <t>ISE High Serum Standart</t>
  </si>
  <si>
    <t>ISE MID 4х2л</t>
  </si>
  <si>
    <t>ISE Референтен разтвор 4х1л</t>
  </si>
  <si>
    <t>ХДЛ холестерол калибратор 2х3 мл.</t>
  </si>
  <si>
    <t>Миещ разтвор</t>
  </si>
  <si>
    <t>ISE почисващ разтвор</t>
  </si>
  <si>
    <t>Системен калибратор 20х5мл.</t>
  </si>
  <si>
    <t>Триглицериди 3000 теста</t>
  </si>
  <si>
    <t>Серум протеин мултикалибратор5х7 мл.</t>
  </si>
  <si>
    <t>Контролен серум ниво 1 / 20х5мл.</t>
  </si>
  <si>
    <t>Контролен серум ниво 2 / 20х5мл.</t>
  </si>
  <si>
    <t>Серумни купички (2,5мл)-250 бр.</t>
  </si>
  <si>
    <t>Микроалбумин калибратор</t>
  </si>
  <si>
    <t>ISE STD High &amp; Low урина 4х100мл.</t>
  </si>
  <si>
    <t>Ликуичек контрол за урина две нива 2х10мл</t>
  </si>
  <si>
    <t>ISE  Буфер4х2л</t>
  </si>
  <si>
    <t>Транспордер за СУЕ 1000теста</t>
  </si>
  <si>
    <t>CK-MB калибратор</t>
  </si>
  <si>
    <t>CK-MB контролен серум ниво1/9х2мл.</t>
  </si>
  <si>
    <t>CK-MB контролен серум ниво2/9х2мл.</t>
  </si>
  <si>
    <t>242.0</t>
  </si>
  <si>
    <t>Термо прнтерна хартия  58М H-100/500</t>
  </si>
  <si>
    <t>Термо прнтерна  70мм</t>
  </si>
  <si>
    <t>Затворени системи с EДТА за хемопоказатели по микрометод 200 μ l *100бр</t>
  </si>
  <si>
    <t>Затоворена система за изследване на СУЕ + антикоагулант по:  - микрометод 150 μ l *50бр.</t>
  </si>
  <si>
    <t>Вакуумни епруветки за серум гел и тромбин,позволяващи съсирване на кръвта до 5 мин.., 5 мл,13х100бр. В оп.</t>
  </si>
  <si>
    <t>Вакума епруветка за серум с гел и клот активатор, 13/100мм (5 мл)</t>
  </si>
  <si>
    <t xml:space="preserve">1234,34 </t>
  </si>
  <si>
    <t>Единична стойност на компонент от позицията в лв. без ДДС</t>
  </si>
  <si>
    <t>ОБЩО за всички обособени позиции</t>
  </si>
  <si>
    <t>№</t>
  </si>
  <si>
    <t>Наименование</t>
  </si>
  <si>
    <t>Глюкоза (GOD-PAP метод) (1000мл)</t>
  </si>
  <si>
    <t>Набор за определяне на гликиран хемоглобин 2х200т.</t>
  </si>
  <si>
    <t>Магнезий 1000 теста</t>
  </si>
  <si>
    <t>Албумин /BCG  2480теста</t>
  </si>
  <si>
    <t>Тотален протеин 3000 теста</t>
  </si>
  <si>
    <t>С-реактивен протеин 1200 теста</t>
  </si>
  <si>
    <t>Холестерол 3640 теста</t>
  </si>
  <si>
    <t>Микроалбумин 500 теста</t>
  </si>
  <si>
    <t>Креатинкиназа 920 теста</t>
  </si>
  <si>
    <t>СК-МВ 460 теста</t>
  </si>
  <si>
    <t>Липаза200 теста</t>
  </si>
  <si>
    <t>Амилаза PNPG7 IFCC 1600 теста</t>
  </si>
  <si>
    <t>Cystatin C тест-4X12; 2X8 ML</t>
  </si>
  <si>
    <t>Cystatin C калибратор 5X1ML</t>
  </si>
  <si>
    <t>Cystatin C контрола lev1-3x1ML</t>
  </si>
  <si>
    <t>ISE Na+/K+ Selectivity Check, 2 x 25 mL</t>
  </si>
  <si>
    <t>ISE Internal Reference, 2 x 25 mL</t>
  </si>
  <si>
    <r>
      <rPr>
        <sz val="9"/>
        <color indexed="8"/>
        <rFont val="Times New Roman"/>
        <family val="1"/>
      </rPr>
      <t>Sodium електрод 
Serum/Plasma/Urine</t>
    </r>
  </si>
  <si>
    <r>
      <rPr>
        <sz val="9"/>
        <color indexed="8"/>
        <rFont val="Times New Roman"/>
        <family val="1"/>
      </rPr>
      <t>Potassium - електрод Serum/Plasma/Urine</t>
    </r>
  </si>
  <si>
    <r>
      <rPr>
        <sz val="9"/>
        <color indexed="8"/>
        <rFont val="Times New Roman"/>
        <family val="1"/>
      </rPr>
      <t>Chloride - електрод Serum/Plasma/Urine</t>
    </r>
  </si>
  <si>
    <r>
      <rPr>
        <sz val="9"/>
        <color indexed="8"/>
        <rFont val="Times New Roman"/>
        <family val="1"/>
      </rPr>
      <t>Reference електрод Serum/Plasma/Urine</t>
    </r>
  </si>
  <si>
    <t>ASO -антистрептолизинов титър, 1320теста</t>
  </si>
  <si>
    <t>RF Latex, 1000 теста</t>
  </si>
  <si>
    <t>Набор за осигуряване на качеството</t>
  </si>
  <si>
    <t>RF Latex Calibrator</t>
  </si>
  <si>
    <t>Cleaning Solution (Contamination Avoidance)</t>
  </si>
  <si>
    <t>Photometer Lamp 20W</t>
  </si>
  <si>
    <t>Кювети за АУ 480</t>
  </si>
  <si>
    <t>Реактив за ПТ*ФибHS Plus(5+5x8,5ml)</t>
  </si>
  <si>
    <t>Кюветни ротори 100х20позиции(4х25бр.)</t>
  </si>
  <si>
    <t>Тест ленти за урина H13  МА-100бр.</t>
  </si>
  <si>
    <t>Дилуент 20л.</t>
  </si>
  <si>
    <t>Детергент20 л.</t>
  </si>
  <si>
    <t>Ензимен почистващ разтвор</t>
  </si>
  <si>
    <t xml:space="preserve">Вакумна епруветка Na цитрат, пластмасова, двойни стени и цялостно изпълване, с марка,показваща необходимия за вземане обем кръв,2-3мл./0,109М Nа цитрат за коагулация         13/75мм </t>
  </si>
  <si>
    <t>Игли за затворена система  с механизъм за закл'ючване на иглата след манипулация,зелени 21G.</t>
  </si>
  <si>
    <t>Предметни стъкла 76 мм / 26 мм / 2 мм(50 бр)</t>
  </si>
  <si>
    <t>Биосен С Депротеинизиращ разтвор</t>
  </si>
  <si>
    <t>Хартия за принтер за Биосен С</t>
  </si>
  <si>
    <t>Уринен контролен материал отрицателен 8 ml</t>
  </si>
  <si>
    <t xml:space="preserve">Техническа спецификация, прогнозна стойност и гаранция за участие за всяка обособена позиция - Таблица № 1 </t>
  </si>
  <si>
    <t>„ДОСТАВКА НА МЕДИЦИНСКИ ИЗДЕЛИЯ – ЛАБОРАТОРНИ РЕАКТИВИ И КОНСУМАТИВИ  ЗА НУЖДИТЕ НА  „ДКЦ – 1 - РУСЕ  ЕООД”</t>
  </si>
  <si>
    <t xml:space="preserve">"ДКЦ-1-Русе" ЕООД           </t>
  </si>
  <si>
    <t>Прогнозна стойност  в лв. без ДДС</t>
  </si>
  <si>
    <t xml:space="preserve">Гаранция за участие </t>
  </si>
  <si>
    <t>Обособена позиция № 2 "Реактиви и консумативи за биохимичен анализатор "SYNCHRON"CX9 PRO -БЕКМАН-КУЛТЕР"</t>
  </si>
  <si>
    <t xml:space="preserve">Обособена позиция № 1
"Клинична химия. Реактиви за кръвен анализ" </t>
  </si>
  <si>
    <t>Обособена позиция № 3 "Реактиви и консумативи за биохимичен анализатор "AU -480  -БЕКМАН-КУЛТЕР"</t>
  </si>
  <si>
    <t xml:space="preserve">Обособена позиция № 4 "Реактиви и Консумативи за имунологичен анализатор АКСЕС" </t>
  </si>
  <si>
    <t>Обособена позиция № 5 "Реактиви за Глюкозоанализатор Biosen C- lineCLINIC   EKF"</t>
  </si>
  <si>
    <t>Обособена позиция № 6 "Реактиви за автоматичен анализаторACL-7000  - IL"</t>
  </si>
  <si>
    <t>Обособена позиция № 7 "Общ консуматив"</t>
  </si>
  <si>
    <t>Обособена позиция № 8 "Химически реактиви – сухи тестове за урина"</t>
  </si>
  <si>
    <t>Обособена позиция № 9 "Реактиви и консумативи за полуавтоматичен уринен анализатор H-500Cr--DIRUI"</t>
  </si>
  <si>
    <t>Обособена позиция № 10 "Реактиви и консумативи за хематологични анализатори Cell Dyn1700 -   ABBOTT"</t>
  </si>
  <si>
    <t>Обособена позиция № 11 "Медицински консумативи за вземане на кръв по микрометод"</t>
  </si>
  <si>
    <t>Обособена позиция № 12 "Медицински консумативи за вземане на биологичен материал венозна кръв"</t>
  </si>
  <si>
    <t>Обособена позиция № 13 "Лабораторна стъклария"</t>
  </si>
  <si>
    <t xml:space="preserve">Обособена позиция № 14 "Консуматив за анализатор СУЕ" </t>
  </si>
  <si>
    <t>2 496,34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</si>
</sst>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 лв&quot;;[Red]#,##0.00&quot; лв&quot;"/>
    <numFmt numFmtId="181" formatCode="0.0"/>
    <numFmt numFmtId="182" formatCode="d\ mmm"/>
    <numFmt numFmtId="183" formatCode="##0"/>
    <numFmt numFmtId="184" formatCode="#,##0.000&quot; лв&quot;"/>
    <numFmt numFmtId="185" formatCode="[$-402]dd\ mmmm\ yyyy\ &quot;г.&quot;"/>
    <numFmt numFmtId="186" formatCode="hh:mm:ss\ &quot;ч.&quot;"/>
    <numFmt numFmtId="187" formatCode="#&quot; &quot;?/10"/>
  </numFmts>
  <fonts count="53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2"/>
    </font>
    <font>
      <sz val="11"/>
      <color indexed="8"/>
      <name val="Times New Roman"/>
      <family val="2"/>
    </font>
    <font>
      <sz val="9"/>
      <color indexed="8"/>
      <name val="Book Antiqua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8"/>
      <color indexed="56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u val="single"/>
      <sz val="10"/>
      <color indexed="20"/>
      <name val="Arial"/>
      <family val="2"/>
    </font>
    <font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u val="single"/>
      <sz val="10"/>
      <color indexed="12"/>
      <name val="Arial"/>
      <family val="2"/>
    </font>
    <font>
      <b/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8"/>
      <color theme="3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u val="single"/>
      <sz val="10"/>
      <color theme="11"/>
      <name val="Arial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u val="single"/>
      <sz val="10"/>
      <color theme="1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1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28" borderId="6" applyNumberFormat="0" applyAlignment="0" applyProtection="0"/>
    <xf numFmtId="0" fontId="42" fillId="28" borderId="2" applyNumberFormat="0" applyAlignment="0" applyProtection="0"/>
    <xf numFmtId="0" fontId="43" fillId="29" borderId="7" applyNumberFormat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32" borderId="10" xfId="0" applyFont="1" applyFill="1" applyBorder="1" applyAlignment="1" applyProtection="1">
      <alignment horizontal="left" vertical="center"/>
      <protection/>
    </xf>
    <xf numFmtId="0" fontId="1" fillId="32" borderId="10" xfId="0" applyFont="1" applyFill="1" applyBorder="1" applyAlignment="1" applyProtection="1">
      <alignment horizontal="left" vertical="center" wrapText="1"/>
      <protection/>
    </xf>
    <xf numFmtId="0" fontId="1" fillId="32" borderId="10" xfId="0" applyFont="1" applyFill="1" applyBorder="1" applyAlignment="1" applyProtection="1">
      <alignment horizontal="center" vertical="center"/>
      <protection/>
    </xf>
    <xf numFmtId="2" fontId="1" fillId="32" borderId="10" xfId="0" applyNumberFormat="1" applyFont="1" applyFill="1" applyBorder="1" applyAlignment="1" applyProtection="1">
      <alignment horizontal="right" vertical="center" wrapText="1"/>
      <protection locked="0"/>
    </xf>
    <xf numFmtId="2" fontId="1" fillId="32" borderId="10" xfId="0" applyNumberFormat="1" applyFont="1" applyFill="1" applyBorder="1" applyAlignment="1" applyProtection="1">
      <alignment horizontal="right" wrapText="1"/>
      <protection locked="0"/>
    </xf>
    <xf numFmtId="0" fontId="1" fillId="32" borderId="10" xfId="0" applyFont="1" applyFill="1" applyBorder="1" applyAlignment="1" applyProtection="1">
      <alignment/>
      <protection locked="0"/>
    </xf>
    <xf numFmtId="2" fontId="1" fillId="32" borderId="10" xfId="0" applyNumberFormat="1" applyFont="1" applyFill="1" applyBorder="1" applyAlignment="1" applyProtection="1">
      <alignment wrapText="1"/>
      <protection locked="0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1" fillId="32" borderId="11" xfId="0" applyFont="1" applyFill="1" applyBorder="1" applyAlignment="1" applyProtection="1">
      <alignment horizontal="left" vertical="center"/>
      <protection/>
    </xf>
    <xf numFmtId="0" fontId="1" fillId="32" borderId="11" xfId="0" applyFont="1" applyFill="1" applyBorder="1" applyAlignment="1" applyProtection="1">
      <alignment horizontal="left" vertical="center" wrapText="1"/>
      <protection/>
    </xf>
    <xf numFmtId="0" fontId="1" fillId="32" borderId="11" xfId="0" applyFont="1" applyFill="1" applyBorder="1" applyAlignment="1" applyProtection="1">
      <alignment horizontal="center" vertical="center"/>
      <protection/>
    </xf>
    <xf numFmtId="2" fontId="1" fillId="32" borderId="11" xfId="0" applyNumberFormat="1" applyFont="1" applyFill="1" applyBorder="1" applyAlignment="1" applyProtection="1">
      <alignment horizontal="right" vertical="center"/>
      <protection locked="0"/>
    </xf>
    <xf numFmtId="2" fontId="1" fillId="32" borderId="11" xfId="0" applyNumberFormat="1" applyFont="1" applyFill="1" applyBorder="1" applyAlignment="1" applyProtection="1">
      <alignment horizontal="right" wrapText="1"/>
      <protection locked="0"/>
    </xf>
    <xf numFmtId="0" fontId="1" fillId="32" borderId="11" xfId="0" applyFont="1" applyFill="1" applyBorder="1" applyAlignment="1" applyProtection="1">
      <alignment/>
      <protection locked="0"/>
    </xf>
    <xf numFmtId="2" fontId="1" fillId="32" borderId="11" xfId="0" applyNumberFormat="1" applyFont="1" applyFill="1" applyBorder="1" applyAlignment="1" applyProtection="1">
      <alignment wrapText="1"/>
      <protection locked="0"/>
    </xf>
    <xf numFmtId="2" fontId="1" fillId="32" borderId="10" xfId="0" applyNumberFormat="1" applyFont="1" applyFill="1" applyBorder="1" applyAlignment="1" applyProtection="1">
      <alignment horizontal="right" vertical="center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2" fontId="1" fillId="0" borderId="10" xfId="0" applyNumberFormat="1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/>
      <protection locked="0"/>
    </xf>
    <xf numFmtId="1" fontId="1" fillId="32" borderId="10" xfId="0" applyNumberFormat="1" applyFont="1" applyFill="1" applyBorder="1" applyAlignment="1" applyProtection="1">
      <alignment horizontal="center" vertical="center" wrapText="1"/>
      <protection/>
    </xf>
    <xf numFmtId="181" fontId="1" fillId="32" borderId="10" xfId="0" applyNumberFormat="1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2" fontId="1" fillId="33" borderId="10" xfId="0" applyNumberFormat="1" applyFont="1" applyFill="1" applyBorder="1" applyAlignment="1" applyProtection="1">
      <alignment horizontal="right" vertical="center"/>
      <protection locked="0"/>
    </xf>
    <xf numFmtId="2" fontId="1" fillId="33" borderId="10" xfId="0" applyNumberFormat="1" applyFont="1" applyFill="1" applyBorder="1" applyAlignment="1" applyProtection="1">
      <alignment horizontal="right" wrapText="1"/>
      <protection locked="0"/>
    </xf>
    <xf numFmtId="0" fontId="1" fillId="33" borderId="10" xfId="0" applyFont="1" applyFill="1" applyBorder="1" applyAlignment="1" applyProtection="1">
      <alignment/>
      <protection locked="0"/>
    </xf>
    <xf numFmtId="2" fontId="1" fillId="33" borderId="10" xfId="0" applyNumberFormat="1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2" fontId="1" fillId="0" borderId="10" xfId="0" applyNumberFormat="1" applyFont="1" applyFill="1" applyBorder="1" applyAlignment="1" applyProtection="1">
      <alignment horizontal="right" wrapText="1"/>
      <protection locked="0"/>
    </xf>
    <xf numFmtId="2" fontId="1" fillId="0" borderId="10" xfId="0" applyNumberFormat="1" applyFont="1" applyFill="1" applyBorder="1" applyAlignment="1" applyProtection="1">
      <alignment wrapText="1"/>
      <protection locked="0"/>
    </xf>
    <xf numFmtId="0" fontId="7" fillId="32" borderId="10" xfId="0" applyFont="1" applyFill="1" applyBorder="1" applyAlignment="1" applyProtection="1">
      <alignment/>
      <protection locked="0"/>
    </xf>
    <xf numFmtId="2" fontId="7" fillId="32" borderId="10" xfId="0" applyNumberFormat="1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right" vertical="center"/>
    </xf>
    <xf numFmtId="181" fontId="1" fillId="32" borderId="10" xfId="0" applyNumberFormat="1" applyFont="1" applyFill="1" applyBorder="1" applyAlignment="1" applyProtection="1">
      <alignment horizontal="left" vertical="center" wrapText="1"/>
      <protection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1" fontId="1" fillId="32" borderId="10" xfId="0" applyNumberFormat="1" applyFont="1" applyFill="1" applyBorder="1" applyAlignment="1" applyProtection="1">
      <alignment horizontal="left" vertical="center" wrapText="1"/>
      <protection/>
    </xf>
    <xf numFmtId="183" fontId="1" fillId="32" borderId="10" xfId="0" applyNumberFormat="1" applyFont="1" applyFill="1" applyBorder="1" applyAlignment="1" applyProtection="1">
      <alignment horizontal="center" vertical="center" wrapText="1"/>
      <protection/>
    </xf>
    <xf numFmtId="0" fontId="1" fillId="32" borderId="10" xfId="0" applyFont="1" applyFill="1" applyBorder="1" applyAlignment="1">
      <alignment horizontal="left" vertical="center"/>
    </xf>
    <xf numFmtId="183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left" vertical="center"/>
    </xf>
    <xf numFmtId="183" fontId="1" fillId="32" borderId="10" xfId="0" applyNumberFormat="1" applyFont="1" applyFill="1" applyBorder="1" applyAlignment="1" applyProtection="1">
      <alignment horizontal="left" vertical="center" wrapText="1"/>
      <protection/>
    </xf>
    <xf numFmtId="183" fontId="1" fillId="33" borderId="10" xfId="0" applyNumberFormat="1" applyFont="1" applyFill="1" applyBorder="1" applyAlignment="1" applyProtection="1">
      <alignment horizontal="left" vertical="center" wrapText="1"/>
      <protection/>
    </xf>
    <xf numFmtId="181" fontId="1" fillId="32" borderId="12" xfId="0" applyNumberFormat="1" applyFont="1" applyFill="1" applyBorder="1" applyAlignment="1" applyProtection="1">
      <alignment horizontal="left" vertical="center" wrapText="1"/>
      <protection/>
    </xf>
    <xf numFmtId="0" fontId="1" fillId="32" borderId="12" xfId="0" applyFont="1" applyFill="1" applyBorder="1" applyAlignment="1" applyProtection="1">
      <alignment horizontal="left" vertical="center"/>
      <protection/>
    </xf>
    <xf numFmtId="0" fontId="1" fillId="32" borderId="12" xfId="0" applyFont="1" applyFill="1" applyBorder="1" applyAlignment="1" applyProtection="1">
      <alignment horizontal="left" vertical="center" wrapText="1"/>
      <protection/>
    </xf>
    <xf numFmtId="183" fontId="1" fillId="32" borderId="12" xfId="0" applyNumberFormat="1" applyFont="1" applyFill="1" applyBorder="1" applyAlignment="1" applyProtection="1">
      <alignment horizontal="center" vertical="center" wrapText="1"/>
      <protection/>
    </xf>
    <xf numFmtId="2" fontId="1" fillId="32" borderId="12" xfId="0" applyNumberFormat="1" applyFont="1" applyFill="1" applyBorder="1" applyAlignment="1" applyProtection="1">
      <alignment horizontal="right" vertical="center" wrapText="1"/>
      <protection locked="0"/>
    </xf>
    <xf numFmtId="2" fontId="1" fillId="32" borderId="12" xfId="0" applyNumberFormat="1" applyFont="1" applyFill="1" applyBorder="1" applyAlignment="1" applyProtection="1">
      <alignment horizontal="right" wrapText="1"/>
      <protection locked="0"/>
    </xf>
    <xf numFmtId="0" fontId="1" fillId="32" borderId="12" xfId="0" applyFont="1" applyFill="1" applyBorder="1" applyAlignment="1" applyProtection="1">
      <alignment/>
      <protection locked="0"/>
    </xf>
    <xf numFmtId="2" fontId="1" fillId="32" borderId="12" xfId="0" applyNumberFormat="1" applyFont="1" applyFill="1" applyBorder="1" applyAlignment="1" applyProtection="1">
      <alignment wrapText="1"/>
      <protection locked="0"/>
    </xf>
    <xf numFmtId="0" fontId="1" fillId="32" borderId="13" xfId="0" applyFont="1" applyFill="1" applyBorder="1" applyAlignment="1" applyProtection="1">
      <alignment horizontal="left" vertical="center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right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 horizontal="right" vertical="center"/>
    </xf>
    <xf numFmtId="2" fontId="1" fillId="34" borderId="13" xfId="0" applyNumberFormat="1" applyFont="1" applyFill="1" applyBorder="1" applyAlignment="1">
      <alignment horizontal="right"/>
    </xf>
    <xf numFmtId="0" fontId="1" fillId="34" borderId="13" xfId="0" applyFont="1" applyFill="1" applyBorder="1" applyAlignment="1">
      <alignment/>
    </xf>
    <xf numFmtId="2" fontId="1" fillId="34" borderId="13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6" fillId="33" borderId="1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wrapText="1"/>
      <protection/>
    </xf>
    <xf numFmtId="0" fontId="6" fillId="33" borderId="10" xfId="0" applyFont="1" applyFill="1" applyBorder="1" applyAlignment="1" applyProtection="1">
      <alignment horizontal="center" vertical="top" wrapText="1"/>
      <protection/>
    </xf>
    <xf numFmtId="0" fontId="6" fillId="33" borderId="10" xfId="0" applyFont="1" applyFill="1" applyBorder="1" applyAlignment="1" applyProtection="1">
      <alignment horizontal="center" vertical="top" wrapText="1"/>
      <protection locked="0"/>
    </xf>
    <xf numFmtId="180" fontId="6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2" fontId="6" fillId="0" borderId="10" xfId="0" applyNumberFormat="1" applyFont="1" applyFill="1" applyBorder="1" applyAlignment="1" applyProtection="1">
      <alignment horizontal="right" wrapText="1"/>
      <protection locked="0"/>
    </xf>
    <xf numFmtId="0" fontId="6" fillId="0" borderId="10" xfId="0" applyFont="1" applyFill="1" applyBorder="1" applyAlignment="1" applyProtection="1">
      <alignment/>
      <protection locked="0"/>
    </xf>
    <xf numFmtId="2" fontId="6" fillId="0" borderId="10" xfId="0" applyNumberFormat="1" applyFont="1" applyFill="1" applyBorder="1" applyAlignment="1" applyProtection="1">
      <alignment wrapText="1"/>
      <protection locked="0"/>
    </xf>
    <xf numFmtId="2" fontId="1" fillId="34" borderId="10" xfId="0" applyNumberFormat="1" applyFont="1" applyFill="1" applyBorder="1" applyAlignment="1" applyProtection="1">
      <alignment horizontal="right" wrapText="1"/>
      <protection locked="0"/>
    </xf>
    <xf numFmtId="0" fontId="1" fillId="34" borderId="10" xfId="0" applyFont="1" applyFill="1" applyBorder="1" applyAlignment="1" applyProtection="1">
      <alignment/>
      <protection locked="0"/>
    </xf>
    <xf numFmtId="2" fontId="1" fillId="34" borderId="10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/>
      <protection locked="0"/>
    </xf>
    <xf numFmtId="1" fontId="6" fillId="33" borderId="10" xfId="0" applyNumberFormat="1" applyFont="1" applyFill="1" applyBorder="1" applyAlignment="1" applyProtection="1">
      <alignment horizontal="left" vertical="center" wrapText="1"/>
      <protection/>
    </xf>
    <xf numFmtId="2" fontId="6" fillId="0" borderId="13" xfId="0" applyNumberFormat="1" applyFont="1" applyFill="1" applyBorder="1" applyAlignment="1" applyProtection="1">
      <alignment horizontal="right" wrapText="1"/>
      <protection locked="0"/>
    </xf>
    <xf numFmtId="0" fontId="6" fillId="0" borderId="13" xfId="0" applyFont="1" applyFill="1" applyBorder="1" applyAlignment="1" applyProtection="1">
      <alignment/>
      <protection locked="0"/>
    </xf>
    <xf numFmtId="2" fontId="6" fillId="0" borderId="13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left" vertical="center"/>
    </xf>
    <xf numFmtId="0" fontId="6" fillId="34" borderId="13" xfId="0" applyFont="1" applyFill="1" applyBorder="1" applyAlignment="1" applyProtection="1">
      <alignment horizontal="left" vertical="center" wrapText="1"/>
      <protection/>
    </xf>
    <xf numFmtId="0" fontId="6" fillId="35" borderId="13" xfId="0" applyFont="1" applyFill="1" applyBorder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left" vertical="center"/>
    </xf>
    <xf numFmtId="2" fontId="6" fillId="35" borderId="13" xfId="0" applyNumberFormat="1" applyFont="1" applyFill="1" applyBorder="1" applyAlignment="1">
      <alignment horizontal="right" vertical="center"/>
    </xf>
    <xf numFmtId="2" fontId="6" fillId="35" borderId="13" xfId="0" applyNumberFormat="1" applyFont="1" applyFill="1" applyBorder="1" applyAlignment="1">
      <alignment horizontal="right"/>
    </xf>
    <xf numFmtId="0" fontId="6" fillId="35" borderId="13" xfId="0" applyFont="1" applyFill="1" applyBorder="1" applyAlignment="1">
      <alignment/>
    </xf>
    <xf numFmtId="0" fontId="1" fillId="0" borderId="13" xfId="0" applyFont="1" applyBorder="1" applyAlignment="1">
      <alignment horizontal="left"/>
    </xf>
    <xf numFmtId="0" fontId="9" fillId="32" borderId="13" xfId="0" applyFont="1" applyFill="1" applyBorder="1" applyAlignment="1" applyProtection="1">
      <alignment horizontal="left" vertical="top" wrapText="1"/>
      <protection/>
    </xf>
    <xf numFmtId="0" fontId="9" fillId="32" borderId="13" xfId="0" applyFont="1" applyFill="1" applyBorder="1" applyAlignment="1" applyProtection="1">
      <alignment horizontal="center" vertical="top" wrapText="1"/>
      <protection/>
    </xf>
    <xf numFmtId="2" fontId="9" fillId="32" borderId="13" xfId="0" applyNumberFormat="1" applyFont="1" applyFill="1" applyBorder="1" applyAlignment="1" applyProtection="1">
      <alignment horizontal="right" vertical="top" wrapText="1"/>
      <protection locked="0"/>
    </xf>
    <xf numFmtId="0" fontId="10" fillId="0" borderId="13" xfId="33" applyFont="1" applyBorder="1" applyAlignment="1">
      <alignment horizontal="left" vertical="top" wrapText="1"/>
      <protection/>
    </xf>
    <xf numFmtId="0" fontId="10" fillId="0" borderId="13" xfId="0" applyFont="1" applyBorder="1" applyAlignment="1">
      <alignment vertical="top" wrapText="1"/>
    </xf>
    <xf numFmtId="2" fontId="12" fillId="0" borderId="13" xfId="0" applyNumberFormat="1" applyFont="1" applyBorder="1" applyAlignment="1">
      <alignment horizontal="right" vertical="top" wrapText="1"/>
    </xf>
    <xf numFmtId="2" fontId="10" fillId="0" borderId="13" xfId="0" applyNumberFormat="1" applyFont="1" applyBorder="1" applyAlignment="1">
      <alignment horizontal="right" vertical="top" wrapText="1"/>
    </xf>
    <xf numFmtId="0" fontId="9" fillId="0" borderId="13" xfId="0" applyFont="1" applyBorder="1" applyAlignment="1">
      <alignment vertical="top" wrapText="1"/>
    </xf>
    <xf numFmtId="2" fontId="1" fillId="36" borderId="13" xfId="0" applyNumberFormat="1" applyFont="1" applyFill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2" fontId="12" fillId="36" borderId="13" xfId="0" applyNumberFormat="1" applyFont="1" applyFill="1" applyBorder="1" applyAlignment="1">
      <alignment horizontal="right" vertical="top" wrapText="1"/>
    </xf>
    <xf numFmtId="0" fontId="1" fillId="32" borderId="14" xfId="0" applyFont="1" applyFill="1" applyBorder="1" applyAlignment="1" applyProtection="1">
      <alignment horizontal="left" vertical="top" wrapText="1"/>
      <protection/>
    </xf>
    <xf numFmtId="2" fontId="6" fillId="32" borderId="10" xfId="0" applyNumberFormat="1" applyFont="1" applyFill="1" applyBorder="1" applyAlignment="1" applyProtection="1">
      <alignment horizontal="right" wrapText="1"/>
      <protection locked="0"/>
    </xf>
    <xf numFmtId="2" fontId="6" fillId="32" borderId="13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Border="1" applyAlignment="1" applyProtection="1">
      <alignment horizontal="center" wrapText="1"/>
      <protection/>
    </xf>
    <xf numFmtId="0" fontId="1" fillId="37" borderId="14" xfId="0" applyFont="1" applyFill="1" applyBorder="1" applyAlignment="1" applyProtection="1">
      <alignment horizontal="left" vertical="top" wrapText="1"/>
      <protection/>
    </xf>
    <xf numFmtId="0" fontId="1" fillId="37" borderId="10" xfId="0" applyFont="1" applyFill="1" applyBorder="1" applyAlignment="1" applyProtection="1">
      <alignment horizontal="left" vertical="center" wrapText="1"/>
      <protection/>
    </xf>
    <xf numFmtId="0" fontId="10" fillId="38" borderId="13" xfId="0" applyFont="1" applyFill="1" applyBorder="1" applyAlignment="1">
      <alignment horizontal="center" vertical="top" wrapText="1"/>
    </xf>
    <xf numFmtId="2" fontId="12" fillId="38" borderId="13" xfId="0" applyNumberFormat="1" applyFont="1" applyFill="1" applyBorder="1" applyAlignment="1">
      <alignment horizontal="right" vertical="top" wrapText="1"/>
    </xf>
    <xf numFmtId="2" fontId="9" fillId="37" borderId="13" xfId="0" applyNumberFormat="1" applyFont="1" applyFill="1" applyBorder="1" applyAlignment="1" applyProtection="1">
      <alignment horizontal="right" vertical="top" wrapText="1"/>
      <protection locked="0"/>
    </xf>
    <xf numFmtId="2" fontId="1" fillId="37" borderId="10" xfId="0" applyNumberFormat="1" applyFont="1" applyFill="1" applyBorder="1" applyAlignment="1" applyProtection="1">
      <alignment horizontal="right" wrapText="1"/>
      <protection locked="0"/>
    </xf>
    <xf numFmtId="0" fontId="32" fillId="38" borderId="13" xfId="33" applyFont="1" applyFill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2"/>
  <sheetViews>
    <sheetView tabSelected="1" zoomScale="120" zoomScaleNormal="120" zoomScalePageLayoutView="0" workbookViewId="0" topLeftCell="A1">
      <pane ySplit="4" topLeftCell="A234" activePane="bottomLeft" state="frozen"/>
      <selection pane="topLeft" activeCell="A1" sqref="A1"/>
      <selection pane="bottomLeft" activeCell="L252" sqref="L252"/>
    </sheetView>
  </sheetViews>
  <sheetFormatPr defaultColWidth="9.140625" defaultRowHeight="12.75"/>
  <cols>
    <col min="1" max="1" width="7.28125" style="12" customWidth="1"/>
    <col min="2" max="2" width="46.140625" style="12" customWidth="1"/>
    <col min="3" max="3" width="11.7109375" style="12" customWidth="1"/>
    <col min="4" max="4" width="10.8515625" style="94" customWidth="1"/>
    <col min="5" max="5" width="8.8515625" style="95" hidden="1" customWidth="1"/>
    <col min="6" max="6" width="12.140625" style="96" customWidth="1"/>
    <col min="7" max="7" width="12.7109375" style="97" customWidth="1"/>
    <col min="8" max="8" width="0" style="98" hidden="1" customWidth="1"/>
    <col min="9" max="9" width="10.7109375" style="96" customWidth="1"/>
    <col min="10" max="16384" width="9.140625" style="12" customWidth="1"/>
  </cols>
  <sheetData>
    <row r="1" spans="1:9" s="2" customFormat="1" ht="27" customHeight="1">
      <c r="A1" s="145" t="s">
        <v>233</v>
      </c>
      <c r="B1" s="145"/>
      <c r="C1" s="145"/>
      <c r="D1" s="145"/>
      <c r="E1" s="145"/>
      <c r="F1" s="145"/>
      <c r="G1" s="145"/>
      <c r="H1" s="145"/>
      <c r="I1" s="145"/>
    </row>
    <row r="2" spans="1:9" s="2" customFormat="1" ht="23.25" customHeight="1">
      <c r="A2" s="145" t="s">
        <v>231</v>
      </c>
      <c r="B2" s="145"/>
      <c r="C2" s="145"/>
      <c r="D2" s="145"/>
      <c r="E2" s="145"/>
      <c r="F2" s="145"/>
      <c r="G2" s="145"/>
      <c r="H2" s="145"/>
      <c r="I2" s="145"/>
    </row>
    <row r="3" spans="1:9" s="2" customFormat="1" ht="32.25" customHeight="1">
      <c r="A3" s="145" t="s">
        <v>232</v>
      </c>
      <c r="B3" s="145"/>
      <c r="C3" s="145"/>
      <c r="D3" s="145"/>
      <c r="E3" s="145"/>
      <c r="F3" s="145"/>
      <c r="G3" s="145"/>
      <c r="H3" s="145"/>
      <c r="I3" s="145"/>
    </row>
    <row r="4" spans="1:9" s="2" customFormat="1" ht="10.5" customHeight="1">
      <c r="A4" s="3"/>
      <c r="B4" s="1"/>
      <c r="C4" s="8"/>
      <c r="D4" s="9"/>
      <c r="E4" s="10"/>
      <c r="F4" s="4"/>
      <c r="G4" s="5"/>
      <c r="H4" s="6"/>
      <c r="I4" s="7"/>
    </row>
    <row r="5" spans="1:10" ht="87.75" customHeight="1">
      <c r="A5" s="99" t="s">
        <v>189</v>
      </c>
      <c r="B5" s="100" t="s">
        <v>190</v>
      </c>
      <c r="C5" s="101" t="s">
        <v>0</v>
      </c>
      <c r="D5" s="101" t="s">
        <v>1</v>
      </c>
      <c r="E5" s="101" t="s">
        <v>2</v>
      </c>
      <c r="F5" s="103" t="s">
        <v>187</v>
      </c>
      <c r="G5" s="103" t="s">
        <v>234</v>
      </c>
      <c r="H5" s="102"/>
      <c r="I5" s="103" t="s">
        <v>235</v>
      </c>
      <c r="J5" s="11"/>
    </row>
    <row r="6" spans="1:10" s="21" customFormat="1" ht="38.25">
      <c r="A6" s="99">
        <v>1</v>
      </c>
      <c r="B6" s="100" t="s">
        <v>237</v>
      </c>
      <c r="C6" s="101"/>
      <c r="D6" s="101"/>
      <c r="E6" s="101"/>
      <c r="F6" s="103"/>
      <c r="G6" s="103"/>
      <c r="H6" s="102"/>
      <c r="I6" s="103"/>
      <c r="J6" s="20"/>
    </row>
    <row r="7" spans="1:10" s="21" customFormat="1" ht="12.75">
      <c r="A7" s="13">
        <v>1.1</v>
      </c>
      <c r="B7" s="14" t="s">
        <v>191</v>
      </c>
      <c r="C7" s="14" t="s">
        <v>3</v>
      </c>
      <c r="D7" s="15">
        <v>6</v>
      </c>
      <c r="E7" s="13"/>
      <c r="F7" s="16">
        <v>49</v>
      </c>
      <c r="G7" s="17">
        <f aca="true" t="shared" si="0" ref="G7:G18">D7*F7</f>
        <v>294</v>
      </c>
      <c r="H7" s="18"/>
      <c r="I7" s="19"/>
      <c r="J7" s="20"/>
    </row>
    <row r="8" spans="1:10" s="21" customFormat="1" ht="12.75">
      <c r="A8" s="22">
        <v>1.2</v>
      </c>
      <c r="B8" s="23" t="s">
        <v>4</v>
      </c>
      <c r="C8" s="23" t="s">
        <v>3</v>
      </c>
      <c r="D8" s="24">
        <v>6</v>
      </c>
      <c r="E8" s="22"/>
      <c r="F8" s="25">
        <v>87.66</v>
      </c>
      <c r="G8" s="26">
        <f t="shared" si="0"/>
        <v>525.96</v>
      </c>
      <c r="H8" s="27"/>
      <c r="I8" s="28"/>
      <c r="J8" s="20"/>
    </row>
    <row r="9" spans="1:10" s="21" customFormat="1" ht="18" customHeight="1">
      <c r="A9" s="13">
        <v>1.3</v>
      </c>
      <c r="B9" s="14" t="s">
        <v>5</v>
      </c>
      <c r="C9" s="14" t="s">
        <v>3</v>
      </c>
      <c r="D9" s="15">
        <v>6</v>
      </c>
      <c r="E9" s="13"/>
      <c r="F9" s="29">
        <v>101.66</v>
      </c>
      <c r="G9" s="17">
        <f t="shared" si="0"/>
        <v>609.96</v>
      </c>
      <c r="H9" s="18"/>
      <c r="I9" s="19"/>
      <c r="J9" s="20"/>
    </row>
    <row r="10" spans="1:10" s="21" customFormat="1" ht="12.75">
      <c r="A10" s="13">
        <v>1.4</v>
      </c>
      <c r="B10" s="14" t="s">
        <v>6</v>
      </c>
      <c r="C10" s="14" t="s">
        <v>3</v>
      </c>
      <c r="D10" s="30">
        <v>1</v>
      </c>
      <c r="E10" s="13"/>
      <c r="F10" s="29">
        <v>332</v>
      </c>
      <c r="G10" s="17">
        <f t="shared" si="0"/>
        <v>332</v>
      </c>
      <c r="H10" s="18"/>
      <c r="I10" s="19"/>
      <c r="J10" s="20"/>
    </row>
    <row r="11" spans="1:10" ht="12.75">
      <c r="A11" s="13">
        <v>1.5</v>
      </c>
      <c r="B11" s="14" t="s">
        <v>7</v>
      </c>
      <c r="C11" s="14" t="s">
        <v>3</v>
      </c>
      <c r="D11" s="30">
        <v>1</v>
      </c>
      <c r="E11" s="13"/>
      <c r="F11" s="29">
        <v>316.76</v>
      </c>
      <c r="G11" s="17">
        <f t="shared" si="0"/>
        <v>316.76</v>
      </c>
      <c r="H11" s="18"/>
      <c r="I11" s="19"/>
      <c r="J11" s="11"/>
    </row>
    <row r="12" spans="1:10" ht="38.25">
      <c r="A12" s="13">
        <v>1.6</v>
      </c>
      <c r="B12" s="14" t="s">
        <v>8</v>
      </c>
      <c r="C12" s="31" t="s">
        <v>3</v>
      </c>
      <c r="D12" s="32">
        <v>1</v>
      </c>
      <c r="E12" s="31"/>
      <c r="F12" s="33">
        <v>154.16</v>
      </c>
      <c r="G12" s="17">
        <f t="shared" si="0"/>
        <v>154.16</v>
      </c>
      <c r="H12" s="34"/>
      <c r="I12" s="19"/>
      <c r="J12" s="11"/>
    </row>
    <row r="13" spans="1:10" s="21" customFormat="1" ht="38.25">
      <c r="A13" s="13">
        <v>1.7</v>
      </c>
      <c r="B13" s="14" t="s">
        <v>9</v>
      </c>
      <c r="C13" s="31" t="s">
        <v>3</v>
      </c>
      <c r="D13" s="32">
        <v>6</v>
      </c>
      <c r="E13" s="13"/>
      <c r="F13" s="33">
        <v>154.16</v>
      </c>
      <c r="G13" s="17">
        <f t="shared" si="0"/>
        <v>924.96</v>
      </c>
      <c r="H13" s="34"/>
      <c r="I13" s="19"/>
      <c r="J13" s="20"/>
    </row>
    <row r="14" spans="1:10" s="21" customFormat="1" ht="25.5">
      <c r="A14" s="13">
        <v>1.8</v>
      </c>
      <c r="B14" s="14" t="s">
        <v>122</v>
      </c>
      <c r="C14" s="14" t="s">
        <v>3</v>
      </c>
      <c r="D14" s="30">
        <v>8</v>
      </c>
      <c r="E14" s="13"/>
      <c r="F14" s="29">
        <v>162.5</v>
      </c>
      <c r="G14" s="17">
        <f t="shared" si="0"/>
        <v>1300</v>
      </c>
      <c r="H14" s="18"/>
      <c r="I14" s="19"/>
      <c r="J14" s="20"/>
    </row>
    <row r="15" spans="1:10" s="21" customFormat="1" ht="38.25">
      <c r="A15" s="13">
        <v>1.9</v>
      </c>
      <c r="B15" s="14" t="s">
        <v>10</v>
      </c>
      <c r="C15" s="13" t="s">
        <v>3</v>
      </c>
      <c r="D15" s="35">
        <v>2</v>
      </c>
      <c r="E15" s="36"/>
      <c r="F15" s="29">
        <v>785</v>
      </c>
      <c r="G15" s="17">
        <f t="shared" si="0"/>
        <v>1570</v>
      </c>
      <c r="H15" s="18"/>
      <c r="I15" s="19"/>
      <c r="J15" s="20"/>
    </row>
    <row r="16" spans="1:10" s="21" customFormat="1" ht="38.25">
      <c r="A16" s="13">
        <v>1.1</v>
      </c>
      <c r="B16" s="14" t="s">
        <v>11</v>
      </c>
      <c r="C16" s="14" t="s">
        <v>3</v>
      </c>
      <c r="D16" s="30">
        <v>2</v>
      </c>
      <c r="E16" s="13"/>
      <c r="F16" s="29">
        <v>255</v>
      </c>
      <c r="G16" s="17">
        <f t="shared" si="0"/>
        <v>510</v>
      </c>
      <c r="H16" s="18"/>
      <c r="I16" s="19"/>
      <c r="J16" s="20"/>
    </row>
    <row r="17" spans="1:10" s="21" customFormat="1" ht="38.25">
      <c r="A17" s="13">
        <v>1.11</v>
      </c>
      <c r="B17" s="14" t="s">
        <v>12</v>
      </c>
      <c r="C17" s="14" t="s">
        <v>3</v>
      </c>
      <c r="D17" s="30">
        <v>2</v>
      </c>
      <c r="E17" s="13"/>
      <c r="F17" s="29">
        <v>585</v>
      </c>
      <c r="G17" s="17">
        <f t="shared" si="0"/>
        <v>1170</v>
      </c>
      <c r="H17" s="18"/>
      <c r="I17" s="19"/>
      <c r="J17" s="20"/>
    </row>
    <row r="18" spans="1:10" s="21" customFormat="1" ht="25.5">
      <c r="A18" s="13">
        <v>1.12</v>
      </c>
      <c r="B18" s="14" t="s">
        <v>123</v>
      </c>
      <c r="C18" s="14" t="s">
        <v>3</v>
      </c>
      <c r="D18" s="30">
        <v>2</v>
      </c>
      <c r="E18" s="13"/>
      <c r="F18" s="29">
        <v>182.58</v>
      </c>
      <c r="G18" s="17">
        <f t="shared" si="0"/>
        <v>365.16</v>
      </c>
      <c r="H18" s="18"/>
      <c r="I18" s="19"/>
      <c r="J18" s="20"/>
    </row>
    <row r="19" spans="1:10" ht="33.75" customHeight="1">
      <c r="A19" s="13"/>
      <c r="B19" s="14"/>
      <c r="C19" s="14"/>
      <c r="D19" s="30"/>
      <c r="E19" s="13"/>
      <c r="F19" s="29"/>
      <c r="G19" s="106">
        <v>8072.96</v>
      </c>
      <c r="H19" s="107"/>
      <c r="I19" s="108">
        <v>80.72</v>
      </c>
      <c r="J19" s="11"/>
    </row>
    <row r="20" spans="1:10" s="21" customFormat="1" ht="38.25">
      <c r="A20" s="104">
        <v>2</v>
      </c>
      <c r="B20" s="105" t="s">
        <v>236</v>
      </c>
      <c r="C20" s="38"/>
      <c r="D20" s="37"/>
      <c r="E20" s="38"/>
      <c r="F20" s="39"/>
      <c r="G20" s="40"/>
      <c r="H20" s="41"/>
      <c r="I20" s="42"/>
      <c r="J20" s="20"/>
    </row>
    <row r="21" spans="1:10" s="21" customFormat="1" ht="12.75">
      <c r="A21" s="14">
        <v>2.1</v>
      </c>
      <c r="B21" s="14" t="s">
        <v>13</v>
      </c>
      <c r="C21" s="14" t="s">
        <v>3</v>
      </c>
      <c r="D21" s="30">
        <v>12</v>
      </c>
      <c r="E21" s="14"/>
      <c r="F21" s="29">
        <v>53.06</v>
      </c>
      <c r="G21" s="17">
        <f aca="true" t="shared" si="1" ref="G21:G59">D21*F21</f>
        <v>636.72</v>
      </c>
      <c r="H21" s="18"/>
      <c r="I21" s="19"/>
      <c r="J21" s="20"/>
    </row>
    <row r="22" spans="1:10" s="21" customFormat="1" ht="12.75">
      <c r="A22" s="14">
        <v>2.2</v>
      </c>
      <c r="B22" s="14" t="s">
        <v>14</v>
      </c>
      <c r="C22" s="14" t="s">
        <v>3</v>
      </c>
      <c r="D22" s="30">
        <v>6</v>
      </c>
      <c r="E22" s="14"/>
      <c r="F22" s="29">
        <v>171.39</v>
      </c>
      <c r="G22" s="17">
        <f t="shared" si="1"/>
        <v>1028.34</v>
      </c>
      <c r="H22" s="18"/>
      <c r="I22" s="19"/>
      <c r="J22" s="20"/>
    </row>
    <row r="23" spans="1:10" s="21" customFormat="1" ht="12.75">
      <c r="A23" s="14">
        <v>2.3</v>
      </c>
      <c r="B23" s="14" t="s">
        <v>15</v>
      </c>
      <c r="C23" s="14" t="s">
        <v>3</v>
      </c>
      <c r="D23" s="30">
        <v>10</v>
      </c>
      <c r="E23" s="14"/>
      <c r="F23" s="29">
        <v>231.61</v>
      </c>
      <c r="G23" s="17">
        <f t="shared" si="1"/>
        <v>2316.1000000000004</v>
      </c>
      <c r="H23" s="18"/>
      <c r="I23" s="19"/>
      <c r="J23" s="20"/>
    </row>
    <row r="24" spans="1:10" s="21" customFormat="1" ht="12.75">
      <c r="A24" s="14">
        <v>2.4</v>
      </c>
      <c r="B24" s="14" t="s">
        <v>16</v>
      </c>
      <c r="C24" s="14" t="s">
        <v>3</v>
      </c>
      <c r="D24" s="30">
        <v>8</v>
      </c>
      <c r="E24" s="14"/>
      <c r="F24" s="29">
        <v>189.93</v>
      </c>
      <c r="G24" s="17">
        <f t="shared" si="1"/>
        <v>1519.44</v>
      </c>
      <c r="H24" s="18"/>
      <c r="I24" s="19"/>
      <c r="J24" s="20"/>
    </row>
    <row r="25" spans="1:10" s="21" customFormat="1" ht="12.75">
      <c r="A25" s="14">
        <v>2.5</v>
      </c>
      <c r="B25" s="14" t="s">
        <v>17</v>
      </c>
      <c r="C25" s="14" t="s">
        <v>3</v>
      </c>
      <c r="D25" s="30">
        <v>1</v>
      </c>
      <c r="E25" s="14"/>
      <c r="F25" s="29">
        <v>95.28</v>
      </c>
      <c r="G25" s="17">
        <f t="shared" si="1"/>
        <v>95.28</v>
      </c>
      <c r="H25" s="18"/>
      <c r="I25" s="19"/>
      <c r="J25" s="20"/>
    </row>
    <row r="26" spans="1:10" s="21" customFormat="1" ht="12.75">
      <c r="A26" s="14">
        <v>2.6</v>
      </c>
      <c r="B26" s="14" t="s">
        <v>18</v>
      </c>
      <c r="C26" s="14" t="s">
        <v>3</v>
      </c>
      <c r="D26" s="30">
        <v>1</v>
      </c>
      <c r="E26" s="14"/>
      <c r="F26" s="29">
        <v>95.28</v>
      </c>
      <c r="G26" s="17">
        <f t="shared" si="1"/>
        <v>95.28</v>
      </c>
      <c r="H26" s="18"/>
      <c r="I26" s="19"/>
      <c r="J26" s="20"/>
    </row>
    <row r="27" spans="1:10" s="21" customFormat="1" ht="12.75">
      <c r="A27" s="14">
        <v>2.7</v>
      </c>
      <c r="B27" s="14" t="s">
        <v>19</v>
      </c>
      <c r="C27" s="14" t="s">
        <v>3</v>
      </c>
      <c r="D27" s="30">
        <v>1</v>
      </c>
      <c r="E27" s="14"/>
      <c r="F27" s="29">
        <v>95.28</v>
      </c>
      <c r="G27" s="17">
        <f t="shared" si="1"/>
        <v>95.28</v>
      </c>
      <c r="H27" s="18"/>
      <c r="I27" s="19"/>
      <c r="J27" s="20"/>
    </row>
    <row r="28" spans="1:10" s="21" customFormat="1" ht="12.75">
      <c r="A28" s="14">
        <v>2.8</v>
      </c>
      <c r="B28" s="14" t="s">
        <v>20</v>
      </c>
      <c r="C28" s="14" t="s">
        <v>3</v>
      </c>
      <c r="D28" s="30">
        <v>2</v>
      </c>
      <c r="E28" s="14"/>
      <c r="F28" s="29">
        <v>86.16</v>
      </c>
      <c r="G28" s="17">
        <f t="shared" si="1"/>
        <v>172.32</v>
      </c>
      <c r="H28" s="18"/>
      <c r="I28" s="19"/>
      <c r="J28" s="20"/>
    </row>
    <row r="29" spans="1:10" s="21" customFormat="1" ht="12.75">
      <c r="A29" s="14">
        <v>2.9</v>
      </c>
      <c r="B29" s="14" t="s">
        <v>21</v>
      </c>
      <c r="C29" s="14" t="s">
        <v>3</v>
      </c>
      <c r="D29" s="30">
        <v>2</v>
      </c>
      <c r="E29" s="14"/>
      <c r="F29" s="29">
        <v>86.16</v>
      </c>
      <c r="G29" s="17">
        <f t="shared" si="1"/>
        <v>172.32</v>
      </c>
      <c r="H29" s="18"/>
      <c r="I29" s="19"/>
      <c r="J29" s="20"/>
    </row>
    <row r="30" spans="1:10" s="21" customFormat="1" ht="12.75">
      <c r="A30" s="14">
        <v>2.1</v>
      </c>
      <c r="B30" s="14" t="s">
        <v>22</v>
      </c>
      <c r="C30" s="14" t="s">
        <v>3</v>
      </c>
      <c r="D30" s="30">
        <v>2</v>
      </c>
      <c r="E30" s="14"/>
      <c r="F30" s="29">
        <v>48.18</v>
      </c>
      <c r="G30" s="17">
        <f t="shared" si="1"/>
        <v>96.36</v>
      </c>
      <c r="H30" s="18"/>
      <c r="I30" s="19"/>
      <c r="J30" s="20"/>
    </row>
    <row r="31" spans="1:10" s="21" customFormat="1" ht="12.75">
      <c r="A31" s="14">
        <v>2.11</v>
      </c>
      <c r="B31" s="14" t="s">
        <v>23</v>
      </c>
      <c r="C31" s="14" t="s">
        <v>3</v>
      </c>
      <c r="D31" s="30">
        <v>2</v>
      </c>
      <c r="E31" s="14"/>
      <c r="F31" s="29">
        <v>237.11</v>
      </c>
      <c r="G31" s="17">
        <f t="shared" si="1"/>
        <v>474.22</v>
      </c>
      <c r="H31" s="18"/>
      <c r="I31" s="19"/>
      <c r="J31" s="20"/>
    </row>
    <row r="32" spans="1:10" s="21" customFormat="1" ht="25.5">
      <c r="A32" s="14">
        <v>2.12</v>
      </c>
      <c r="B32" s="14" t="s">
        <v>24</v>
      </c>
      <c r="C32" s="14" t="s">
        <v>3</v>
      </c>
      <c r="D32" s="30">
        <v>2</v>
      </c>
      <c r="E32" s="14"/>
      <c r="F32" s="29">
        <v>163.31</v>
      </c>
      <c r="G32" s="17">
        <f t="shared" si="1"/>
        <v>326.62</v>
      </c>
      <c r="H32" s="18"/>
      <c r="I32" s="19"/>
      <c r="J32" s="20"/>
    </row>
    <row r="33" spans="1:10" s="21" customFormat="1" ht="12.75">
      <c r="A33" s="14">
        <v>2.13</v>
      </c>
      <c r="B33" s="14" t="s">
        <v>25</v>
      </c>
      <c r="C33" s="14" t="s">
        <v>3</v>
      </c>
      <c r="D33" s="30">
        <v>5</v>
      </c>
      <c r="E33" s="14"/>
      <c r="F33" s="29">
        <v>98.91</v>
      </c>
      <c r="G33" s="17">
        <f t="shared" si="1"/>
        <v>494.54999999999995</v>
      </c>
      <c r="H33" s="18"/>
      <c r="I33" s="19"/>
      <c r="J33" s="20"/>
    </row>
    <row r="34" spans="1:10" s="21" customFormat="1" ht="12.75">
      <c r="A34" s="14">
        <v>2.14</v>
      </c>
      <c r="B34" s="14" t="s">
        <v>26</v>
      </c>
      <c r="C34" s="14" t="s">
        <v>3</v>
      </c>
      <c r="D34" s="30">
        <v>16</v>
      </c>
      <c r="E34" s="14"/>
      <c r="F34" s="29">
        <v>342.78</v>
      </c>
      <c r="G34" s="17">
        <f t="shared" si="1"/>
        <v>5484.48</v>
      </c>
      <c r="H34" s="18"/>
      <c r="I34" s="19"/>
      <c r="J34" s="20"/>
    </row>
    <row r="35" spans="1:10" s="21" customFormat="1" ht="12.75">
      <c r="A35" s="14">
        <v>2.15</v>
      </c>
      <c r="B35" s="14" t="s">
        <v>27</v>
      </c>
      <c r="C35" s="14" t="s">
        <v>3</v>
      </c>
      <c r="D35" s="30">
        <v>5</v>
      </c>
      <c r="E35" s="14"/>
      <c r="F35" s="29">
        <v>151.94</v>
      </c>
      <c r="G35" s="17">
        <f t="shared" si="1"/>
        <v>759.7</v>
      </c>
      <c r="H35" s="18"/>
      <c r="I35" s="19"/>
      <c r="J35" s="20"/>
    </row>
    <row r="36" spans="1:10" s="21" customFormat="1" ht="12.75">
      <c r="A36" s="14">
        <v>2.16</v>
      </c>
      <c r="B36" s="14" t="s">
        <v>28</v>
      </c>
      <c r="C36" s="14" t="s">
        <v>3</v>
      </c>
      <c r="D36" s="30">
        <v>1</v>
      </c>
      <c r="E36" s="14"/>
      <c r="F36" s="29">
        <v>81.43</v>
      </c>
      <c r="G36" s="17">
        <f t="shared" si="1"/>
        <v>81.43</v>
      </c>
      <c r="H36" s="18"/>
      <c r="I36" s="19"/>
      <c r="J36" s="20"/>
    </row>
    <row r="37" spans="1:10" s="21" customFormat="1" ht="12.75">
      <c r="A37" s="14">
        <v>2.17</v>
      </c>
      <c r="B37" s="14" t="s">
        <v>29</v>
      </c>
      <c r="C37" s="14" t="s">
        <v>3</v>
      </c>
      <c r="D37" s="30">
        <v>1</v>
      </c>
      <c r="E37" s="14"/>
      <c r="F37" s="29">
        <v>84.15</v>
      </c>
      <c r="G37" s="17">
        <f t="shared" si="1"/>
        <v>84.15</v>
      </c>
      <c r="H37" s="18"/>
      <c r="I37" s="19"/>
      <c r="J37" s="20"/>
    </row>
    <row r="38" spans="1:10" s="21" customFormat="1" ht="25.5">
      <c r="A38" s="14">
        <v>2.18</v>
      </c>
      <c r="B38" s="14" t="s">
        <v>30</v>
      </c>
      <c r="C38" s="14" t="s">
        <v>3</v>
      </c>
      <c r="D38" s="30">
        <v>5</v>
      </c>
      <c r="E38" s="14"/>
      <c r="F38" s="29">
        <v>210.95</v>
      </c>
      <c r="G38" s="17">
        <f t="shared" si="1"/>
        <v>1054.75</v>
      </c>
      <c r="H38" s="18"/>
      <c r="I38" s="19"/>
      <c r="J38" s="20"/>
    </row>
    <row r="39" spans="1:10" s="21" customFormat="1" ht="12.75">
      <c r="A39" s="14">
        <v>2.19</v>
      </c>
      <c r="B39" s="14" t="s">
        <v>31</v>
      </c>
      <c r="C39" s="14" t="s">
        <v>3</v>
      </c>
      <c r="D39" s="30">
        <v>3</v>
      </c>
      <c r="E39" s="14"/>
      <c r="F39" s="29">
        <v>48.18</v>
      </c>
      <c r="G39" s="17">
        <f t="shared" si="1"/>
        <v>144.54</v>
      </c>
      <c r="H39" s="18"/>
      <c r="I39" s="19"/>
      <c r="J39" s="20"/>
    </row>
    <row r="40" spans="1:10" s="21" customFormat="1" ht="25.5">
      <c r="A40" s="14">
        <v>2.2</v>
      </c>
      <c r="B40" s="14" t="s">
        <v>32</v>
      </c>
      <c r="C40" s="14" t="s">
        <v>3</v>
      </c>
      <c r="D40" s="30">
        <v>3</v>
      </c>
      <c r="E40" s="14"/>
      <c r="F40" s="29">
        <v>147.07</v>
      </c>
      <c r="G40" s="17">
        <f t="shared" si="1"/>
        <v>441.21</v>
      </c>
      <c r="H40" s="18"/>
      <c r="I40" s="19"/>
      <c r="J40" s="20"/>
    </row>
    <row r="41" spans="1:10" s="21" customFormat="1" ht="25.5">
      <c r="A41" s="14">
        <v>2.21</v>
      </c>
      <c r="B41" s="14" t="s">
        <v>33</v>
      </c>
      <c r="C41" s="14" t="s">
        <v>3</v>
      </c>
      <c r="D41" s="30">
        <v>3</v>
      </c>
      <c r="E41" s="14"/>
      <c r="F41" s="29">
        <v>57.44</v>
      </c>
      <c r="G41" s="17">
        <f t="shared" si="1"/>
        <v>172.32</v>
      </c>
      <c r="H41" s="18"/>
      <c r="I41" s="19"/>
      <c r="J41" s="20"/>
    </row>
    <row r="42" spans="1:10" s="21" customFormat="1" ht="12.75">
      <c r="A42" s="14">
        <v>2.22</v>
      </c>
      <c r="B42" s="14" t="s">
        <v>34</v>
      </c>
      <c r="C42" s="14" t="s">
        <v>3</v>
      </c>
      <c r="D42" s="30">
        <v>8</v>
      </c>
      <c r="E42" s="14"/>
      <c r="F42" s="29">
        <v>57.13</v>
      </c>
      <c r="G42" s="17">
        <f t="shared" si="1"/>
        <v>457.04</v>
      </c>
      <c r="H42" s="18"/>
      <c r="I42" s="19"/>
      <c r="J42" s="20"/>
    </row>
    <row r="43" spans="1:10" s="21" customFormat="1" ht="12.75">
      <c r="A43" s="14">
        <v>2.23</v>
      </c>
      <c r="B43" s="14" t="s">
        <v>35</v>
      </c>
      <c r="C43" s="14" t="s">
        <v>3</v>
      </c>
      <c r="D43" s="30">
        <v>2</v>
      </c>
      <c r="E43" s="14"/>
      <c r="F43" s="29">
        <v>356.36</v>
      </c>
      <c r="G43" s="17">
        <f t="shared" si="1"/>
        <v>712.72</v>
      </c>
      <c r="H43" s="18"/>
      <c r="I43" s="19"/>
      <c r="J43" s="20"/>
    </row>
    <row r="44" spans="1:10" s="21" customFormat="1" ht="13.5" customHeight="1">
      <c r="A44" s="14">
        <v>2.24</v>
      </c>
      <c r="B44" s="14" t="s">
        <v>36</v>
      </c>
      <c r="C44" s="14" t="s">
        <v>3</v>
      </c>
      <c r="D44" s="30">
        <v>8</v>
      </c>
      <c r="E44" s="14"/>
      <c r="F44" s="29">
        <v>57.13</v>
      </c>
      <c r="G44" s="17">
        <f t="shared" si="1"/>
        <v>457.04</v>
      </c>
      <c r="H44" s="18"/>
      <c r="I44" s="19"/>
      <c r="J44" s="20"/>
    </row>
    <row r="45" spans="1:10" s="21" customFormat="1" ht="12.75">
      <c r="A45" s="14">
        <v>2.25</v>
      </c>
      <c r="B45" s="14" t="s">
        <v>37</v>
      </c>
      <c r="C45" s="14" t="s">
        <v>3</v>
      </c>
      <c r="D45" s="30">
        <v>2</v>
      </c>
      <c r="E45" s="14"/>
      <c r="F45" s="29">
        <v>608.6</v>
      </c>
      <c r="G45" s="17">
        <f t="shared" si="1"/>
        <v>1217.2</v>
      </c>
      <c r="H45" s="18"/>
      <c r="I45" s="19"/>
      <c r="J45" s="20"/>
    </row>
    <row r="46" spans="1:10" s="21" customFormat="1" ht="12.75">
      <c r="A46" s="14">
        <v>2.26</v>
      </c>
      <c r="B46" s="14" t="s">
        <v>38</v>
      </c>
      <c r="C46" s="14" t="s">
        <v>3</v>
      </c>
      <c r="D46" s="30">
        <v>2</v>
      </c>
      <c r="E46" s="14"/>
      <c r="F46" s="29">
        <v>844</v>
      </c>
      <c r="G46" s="17">
        <f t="shared" si="1"/>
        <v>1688</v>
      </c>
      <c r="H46" s="18"/>
      <c r="I46" s="19"/>
      <c r="J46" s="20"/>
    </row>
    <row r="47" spans="1:10" s="21" customFormat="1" ht="12.75">
      <c r="A47" s="14">
        <v>2.27</v>
      </c>
      <c r="B47" s="14" t="s">
        <v>39</v>
      </c>
      <c r="C47" s="14" t="s">
        <v>3</v>
      </c>
      <c r="D47" s="30">
        <v>10</v>
      </c>
      <c r="E47" s="14"/>
      <c r="F47" s="29">
        <v>75.98</v>
      </c>
      <c r="G47" s="17">
        <f t="shared" si="1"/>
        <v>759.8000000000001</v>
      </c>
      <c r="H47" s="18"/>
      <c r="I47" s="19"/>
      <c r="J47" s="20"/>
    </row>
    <row r="48" spans="1:10" s="21" customFormat="1" ht="12.75">
      <c r="A48" s="14">
        <v>2.28</v>
      </c>
      <c r="B48" s="14" t="s">
        <v>40</v>
      </c>
      <c r="C48" s="14" t="s">
        <v>3</v>
      </c>
      <c r="D48" s="30">
        <v>2</v>
      </c>
      <c r="E48" s="14"/>
      <c r="F48" s="29">
        <v>57.44</v>
      </c>
      <c r="G48" s="17">
        <f t="shared" si="1"/>
        <v>114.88</v>
      </c>
      <c r="H48" s="18"/>
      <c r="I48" s="19"/>
      <c r="J48" s="20"/>
    </row>
    <row r="49" spans="1:10" s="21" customFormat="1" ht="12.75">
      <c r="A49" s="14">
        <v>2.29</v>
      </c>
      <c r="B49" s="14" t="s">
        <v>41</v>
      </c>
      <c r="C49" s="14" t="s">
        <v>3</v>
      </c>
      <c r="D49" s="30">
        <v>3</v>
      </c>
      <c r="E49" s="14"/>
      <c r="F49" s="29">
        <v>271.36</v>
      </c>
      <c r="G49" s="17">
        <f t="shared" si="1"/>
        <v>814.08</v>
      </c>
      <c r="H49" s="18"/>
      <c r="I49" s="19"/>
      <c r="J49" s="20"/>
    </row>
    <row r="50" spans="1:10" s="21" customFormat="1" ht="12.75">
      <c r="A50" s="14">
        <v>2.3</v>
      </c>
      <c r="B50" s="14" t="s">
        <v>42</v>
      </c>
      <c r="C50" s="14" t="s">
        <v>3</v>
      </c>
      <c r="D50" s="30">
        <v>1</v>
      </c>
      <c r="E50" s="14"/>
      <c r="F50" s="29">
        <v>347.92</v>
      </c>
      <c r="G50" s="17">
        <f t="shared" si="1"/>
        <v>347.92</v>
      </c>
      <c r="H50" s="18"/>
      <c r="I50" s="19"/>
      <c r="J50" s="20"/>
    </row>
    <row r="51" spans="1:10" s="21" customFormat="1" ht="12.75">
      <c r="A51" s="14">
        <v>2.31</v>
      </c>
      <c r="B51" s="14" t="s">
        <v>43</v>
      </c>
      <c r="C51" s="14" t="s">
        <v>3</v>
      </c>
      <c r="D51" s="30">
        <v>1</v>
      </c>
      <c r="E51" s="14"/>
      <c r="F51" s="29">
        <v>80.94</v>
      </c>
      <c r="G51" s="17">
        <f t="shared" si="1"/>
        <v>80.94</v>
      </c>
      <c r="H51" s="18"/>
      <c r="I51" s="19"/>
      <c r="J51" s="20"/>
    </row>
    <row r="52" spans="1:10" s="21" customFormat="1" ht="25.5">
      <c r="A52" s="14">
        <v>2.32</v>
      </c>
      <c r="B52" s="14" t="s">
        <v>44</v>
      </c>
      <c r="C52" s="14" t="s">
        <v>3</v>
      </c>
      <c r="D52" s="30">
        <v>1</v>
      </c>
      <c r="E52" s="14"/>
      <c r="F52" s="29">
        <v>199.95</v>
      </c>
      <c r="G52" s="17">
        <f t="shared" si="1"/>
        <v>199.95</v>
      </c>
      <c r="H52" s="18"/>
      <c r="I52" s="19"/>
      <c r="J52" s="20"/>
    </row>
    <row r="53" spans="1:10" s="21" customFormat="1" ht="12.75">
      <c r="A53" s="14">
        <v>2.33</v>
      </c>
      <c r="B53" s="14" t="s">
        <v>45</v>
      </c>
      <c r="C53" s="14" t="s">
        <v>3</v>
      </c>
      <c r="D53" s="30">
        <v>1</v>
      </c>
      <c r="E53" s="14"/>
      <c r="F53" s="29">
        <v>325.23</v>
      </c>
      <c r="G53" s="17">
        <f t="shared" si="1"/>
        <v>325.23</v>
      </c>
      <c r="H53" s="18"/>
      <c r="I53" s="19"/>
      <c r="J53" s="20"/>
    </row>
    <row r="54" spans="1:10" s="21" customFormat="1" ht="12.75">
      <c r="A54" s="14">
        <v>2.34</v>
      </c>
      <c r="B54" s="14" t="s">
        <v>46</v>
      </c>
      <c r="C54" s="14" t="s">
        <v>3</v>
      </c>
      <c r="D54" s="30">
        <v>10</v>
      </c>
      <c r="E54" s="14"/>
      <c r="F54" s="29">
        <v>89.87</v>
      </c>
      <c r="G54" s="17">
        <f t="shared" si="1"/>
        <v>898.7</v>
      </c>
      <c r="H54" s="18"/>
      <c r="I54" s="19"/>
      <c r="J54" s="20"/>
    </row>
    <row r="55" spans="1:10" s="21" customFormat="1" ht="12.75">
      <c r="A55" s="14">
        <v>2.35</v>
      </c>
      <c r="B55" s="14" t="s">
        <v>47</v>
      </c>
      <c r="C55" s="14" t="s">
        <v>3</v>
      </c>
      <c r="D55" s="30">
        <v>1</v>
      </c>
      <c r="E55" s="14"/>
      <c r="F55" s="29">
        <v>382.74</v>
      </c>
      <c r="G55" s="17">
        <f t="shared" si="1"/>
        <v>382.74</v>
      </c>
      <c r="H55" s="18"/>
      <c r="I55" s="19"/>
      <c r="J55" s="20"/>
    </row>
    <row r="56" spans="1:10" s="21" customFormat="1" ht="12.75">
      <c r="A56" s="14">
        <v>2.36</v>
      </c>
      <c r="B56" s="14" t="s">
        <v>48</v>
      </c>
      <c r="C56" s="14" t="s">
        <v>3</v>
      </c>
      <c r="D56" s="30">
        <v>1</v>
      </c>
      <c r="E56" s="14"/>
      <c r="F56" s="29">
        <v>382.74</v>
      </c>
      <c r="G56" s="17">
        <f t="shared" si="1"/>
        <v>382.74</v>
      </c>
      <c r="H56" s="18"/>
      <c r="I56" s="19"/>
      <c r="J56" s="20"/>
    </row>
    <row r="57" spans="1:10" s="21" customFormat="1" ht="12.75">
      <c r="A57" s="14">
        <v>2.37</v>
      </c>
      <c r="B57" s="14" t="s">
        <v>49</v>
      </c>
      <c r="C57" s="14" t="s">
        <v>3</v>
      </c>
      <c r="D57" s="30">
        <v>1</v>
      </c>
      <c r="E57" s="14"/>
      <c r="F57" s="29">
        <v>382.74</v>
      </c>
      <c r="G57" s="17">
        <f t="shared" si="1"/>
        <v>382.74</v>
      </c>
      <c r="H57" s="18"/>
      <c r="I57" s="19"/>
      <c r="J57" s="20"/>
    </row>
    <row r="58" spans="1:10" s="21" customFormat="1" ht="12.75">
      <c r="A58" s="14">
        <v>2.38</v>
      </c>
      <c r="B58" s="14" t="s">
        <v>50</v>
      </c>
      <c r="C58" s="14" t="s">
        <v>3</v>
      </c>
      <c r="D58" s="30">
        <v>1</v>
      </c>
      <c r="E58" s="14"/>
      <c r="F58" s="29">
        <v>103.52</v>
      </c>
      <c r="G58" s="17">
        <f t="shared" si="1"/>
        <v>103.52</v>
      </c>
      <c r="H58" s="18"/>
      <c r="I58" s="19"/>
      <c r="J58" s="20"/>
    </row>
    <row r="59" spans="1:10" s="21" customFormat="1" ht="12.75">
      <c r="A59" s="14">
        <v>2.39</v>
      </c>
      <c r="B59" s="14" t="s">
        <v>51</v>
      </c>
      <c r="C59" s="14" t="s">
        <v>3</v>
      </c>
      <c r="D59" s="30">
        <v>4</v>
      </c>
      <c r="E59" s="14"/>
      <c r="F59" s="29">
        <v>423.09</v>
      </c>
      <c r="G59" s="17">
        <f t="shared" si="1"/>
        <v>1692.36</v>
      </c>
      <c r="H59" s="18"/>
      <c r="I59" s="19"/>
      <c r="J59" s="20"/>
    </row>
    <row r="60" spans="1:10" s="21" customFormat="1" ht="25.5">
      <c r="A60" s="14">
        <v>2.4</v>
      </c>
      <c r="B60" s="14" t="s">
        <v>192</v>
      </c>
      <c r="C60" s="14" t="s">
        <v>3</v>
      </c>
      <c r="D60" s="30">
        <v>5</v>
      </c>
      <c r="E60" s="14"/>
      <c r="F60" s="29" t="s">
        <v>186</v>
      </c>
      <c r="G60" s="17">
        <v>8640.38</v>
      </c>
      <c r="H60" s="18"/>
      <c r="I60" s="19"/>
      <c r="J60" s="20"/>
    </row>
    <row r="61" spans="1:10" s="21" customFormat="1" ht="12.75">
      <c r="A61" s="14">
        <v>2.41</v>
      </c>
      <c r="B61" s="14" t="s">
        <v>124</v>
      </c>
      <c r="C61" s="14" t="s">
        <v>3</v>
      </c>
      <c r="D61" s="30">
        <v>2</v>
      </c>
      <c r="E61" s="14"/>
      <c r="F61" s="29">
        <v>217.29</v>
      </c>
      <c r="G61" s="17">
        <f>D61*F61</f>
        <v>434.58</v>
      </c>
      <c r="H61" s="18"/>
      <c r="I61" s="19"/>
      <c r="J61" s="20"/>
    </row>
    <row r="62" spans="1:10" s="21" customFormat="1" ht="12.75">
      <c r="A62" s="14">
        <v>2.42</v>
      </c>
      <c r="B62" s="14" t="s">
        <v>125</v>
      </c>
      <c r="C62" s="14" t="s">
        <v>3</v>
      </c>
      <c r="D62" s="30">
        <v>1</v>
      </c>
      <c r="E62" s="14"/>
      <c r="F62" s="29">
        <v>81.3</v>
      </c>
      <c r="G62" s="17">
        <f>D62*F62</f>
        <v>81.3</v>
      </c>
      <c r="H62" s="18"/>
      <c r="I62" s="19"/>
      <c r="J62" s="20"/>
    </row>
    <row r="63" spans="1:10" s="21" customFormat="1" ht="12.75">
      <c r="A63" s="14">
        <v>2.43</v>
      </c>
      <c r="B63" s="14" t="s">
        <v>126</v>
      </c>
      <c r="C63" s="14" t="s">
        <v>3</v>
      </c>
      <c r="D63" s="30">
        <v>2</v>
      </c>
      <c r="E63" s="14"/>
      <c r="F63" s="29">
        <v>287.68</v>
      </c>
      <c r="G63" s="17">
        <f>D63*F63</f>
        <v>575.36</v>
      </c>
      <c r="H63" s="18"/>
      <c r="I63" s="19"/>
      <c r="J63" s="20"/>
    </row>
    <row r="64" spans="1:10" s="21" customFormat="1" ht="12.75">
      <c r="A64" s="14">
        <v>2.44</v>
      </c>
      <c r="B64" s="14" t="s">
        <v>52</v>
      </c>
      <c r="C64" s="14" t="s">
        <v>3</v>
      </c>
      <c r="D64" s="30">
        <v>2</v>
      </c>
      <c r="E64" s="14"/>
      <c r="F64" s="29">
        <v>237.28</v>
      </c>
      <c r="G64" s="17">
        <f>D64*F64</f>
        <v>474.56</v>
      </c>
      <c r="H64" s="18"/>
      <c r="I64" s="19"/>
      <c r="J64" s="20"/>
    </row>
    <row r="65" spans="1:10" s="21" customFormat="1" ht="12.75">
      <c r="A65" s="43"/>
      <c r="B65" s="43"/>
      <c r="C65" s="14"/>
      <c r="D65" s="30"/>
      <c r="E65" s="14"/>
      <c r="F65" s="29"/>
      <c r="G65" s="106">
        <f>SUM(G21:G64)</f>
        <v>36969.19000000001</v>
      </c>
      <c r="H65" s="107"/>
      <c r="I65" s="108">
        <v>369.69</v>
      </c>
      <c r="J65" s="20"/>
    </row>
    <row r="66" spans="1:10" s="21" customFormat="1" ht="38.25">
      <c r="A66" s="105">
        <v>3</v>
      </c>
      <c r="B66" s="105" t="s">
        <v>238</v>
      </c>
      <c r="C66" s="38"/>
      <c r="D66" s="37"/>
      <c r="E66" s="38"/>
      <c r="F66" s="39"/>
      <c r="G66" s="109"/>
      <c r="H66" s="110"/>
      <c r="I66" s="111"/>
      <c r="J66" s="20"/>
    </row>
    <row r="67" spans="1:10" s="21" customFormat="1" ht="12.75">
      <c r="A67" s="14">
        <v>3.1</v>
      </c>
      <c r="B67" s="14" t="s">
        <v>193</v>
      </c>
      <c r="C67" s="14" t="s">
        <v>3</v>
      </c>
      <c r="D67" s="30">
        <v>2</v>
      </c>
      <c r="E67" s="14"/>
      <c r="F67" s="29">
        <v>430.5</v>
      </c>
      <c r="G67" s="17">
        <f aca="true" t="shared" si="2" ref="G67:G111">D67*F67</f>
        <v>861</v>
      </c>
      <c r="H67" s="46"/>
      <c r="I67" s="47"/>
      <c r="J67" s="20"/>
    </row>
    <row r="68" spans="1:10" s="21" customFormat="1" ht="12.75">
      <c r="A68" s="14">
        <v>3.2</v>
      </c>
      <c r="B68" s="14" t="s">
        <v>194</v>
      </c>
      <c r="C68" s="14" t="s">
        <v>3</v>
      </c>
      <c r="D68" s="30">
        <v>2</v>
      </c>
      <c r="E68" s="14"/>
      <c r="F68" s="29">
        <v>208</v>
      </c>
      <c r="G68" s="17">
        <f t="shared" si="2"/>
        <v>416</v>
      </c>
      <c r="H68" s="46"/>
      <c r="I68" s="47"/>
      <c r="J68" s="20"/>
    </row>
    <row r="69" spans="1:10" s="21" customFormat="1" ht="12.75">
      <c r="A69" s="14">
        <v>3.3</v>
      </c>
      <c r="B69" s="14" t="s">
        <v>195</v>
      </c>
      <c r="C69" s="14" t="s">
        <v>3</v>
      </c>
      <c r="D69" s="30">
        <v>2</v>
      </c>
      <c r="E69" s="14"/>
      <c r="F69" s="29">
        <v>252</v>
      </c>
      <c r="G69" s="17">
        <f t="shared" si="2"/>
        <v>504</v>
      </c>
      <c r="H69" s="46"/>
      <c r="I69" s="47"/>
      <c r="J69" s="20"/>
    </row>
    <row r="70" spans="1:10" s="21" customFormat="1" ht="12.75">
      <c r="A70" s="14">
        <v>3.4</v>
      </c>
      <c r="B70" s="14" t="s">
        <v>140</v>
      </c>
      <c r="C70" s="14" t="s">
        <v>3</v>
      </c>
      <c r="D70" s="30">
        <v>2</v>
      </c>
      <c r="E70" s="14"/>
      <c r="F70" s="29">
        <v>1780</v>
      </c>
      <c r="G70" s="17">
        <f t="shared" si="2"/>
        <v>3560</v>
      </c>
      <c r="H70" s="46"/>
      <c r="I70" s="47"/>
      <c r="J70" s="20"/>
    </row>
    <row r="71" spans="1:10" s="21" customFormat="1" ht="12.75">
      <c r="A71" s="14">
        <v>3.5</v>
      </c>
      <c r="B71" s="14" t="s">
        <v>196</v>
      </c>
      <c r="C71" s="14" t="s">
        <v>3</v>
      </c>
      <c r="D71" s="30">
        <v>3</v>
      </c>
      <c r="E71" s="14"/>
      <c r="F71" s="29">
        <v>856</v>
      </c>
      <c r="G71" s="17">
        <f t="shared" si="2"/>
        <v>2568</v>
      </c>
      <c r="H71" s="46"/>
      <c r="I71" s="47"/>
      <c r="J71" s="20"/>
    </row>
    <row r="72" spans="1:10" s="21" customFormat="1" ht="12.75">
      <c r="A72" s="14">
        <v>3.6</v>
      </c>
      <c r="B72" s="14" t="s">
        <v>139</v>
      </c>
      <c r="C72" s="14" t="s">
        <v>3</v>
      </c>
      <c r="D72" s="30">
        <v>10</v>
      </c>
      <c r="E72" s="14"/>
      <c r="F72" s="29">
        <v>2099</v>
      </c>
      <c r="G72" s="17">
        <f t="shared" si="2"/>
        <v>20990</v>
      </c>
      <c r="H72" s="46"/>
      <c r="I72" s="47"/>
      <c r="J72" s="20"/>
    </row>
    <row r="73" spans="1:10" s="21" customFormat="1" ht="12.75">
      <c r="A73" s="14">
        <v>3.7</v>
      </c>
      <c r="B73" s="14" t="s">
        <v>138</v>
      </c>
      <c r="C73" s="14" t="s">
        <v>3</v>
      </c>
      <c r="D73" s="30">
        <v>2</v>
      </c>
      <c r="E73" s="14"/>
      <c r="F73" s="29">
        <v>669</v>
      </c>
      <c r="G73" s="17">
        <f t="shared" si="2"/>
        <v>1338</v>
      </c>
      <c r="H73" s="46"/>
      <c r="I73" s="47"/>
      <c r="J73" s="20"/>
    </row>
    <row r="74" spans="1:10" s="21" customFormat="1" ht="12.75">
      <c r="A74" s="14">
        <v>3.8</v>
      </c>
      <c r="B74" s="14" t="s">
        <v>141</v>
      </c>
      <c r="C74" s="14" t="s">
        <v>3</v>
      </c>
      <c r="D74" s="30">
        <v>2</v>
      </c>
      <c r="E74" s="14"/>
      <c r="F74" s="29">
        <v>425</v>
      </c>
      <c r="G74" s="17">
        <v>850</v>
      </c>
      <c r="H74" s="46"/>
      <c r="I74" s="47"/>
      <c r="J74" s="20"/>
    </row>
    <row r="75" spans="1:10" s="21" customFormat="1" ht="12.75">
      <c r="A75" s="14">
        <v>3.9</v>
      </c>
      <c r="B75" s="14" t="s">
        <v>137</v>
      </c>
      <c r="C75" s="14" t="s">
        <v>3</v>
      </c>
      <c r="D75" s="30">
        <v>2</v>
      </c>
      <c r="E75" s="14"/>
      <c r="F75" s="29">
        <v>346</v>
      </c>
      <c r="G75" s="17">
        <f t="shared" si="2"/>
        <v>692</v>
      </c>
      <c r="H75" s="46"/>
      <c r="I75" s="47"/>
      <c r="J75" s="20"/>
    </row>
    <row r="76" spans="1:10" s="21" customFormat="1" ht="12.75">
      <c r="A76" s="14">
        <v>3.1</v>
      </c>
      <c r="B76" s="14" t="s">
        <v>142</v>
      </c>
      <c r="C76" s="14" t="s">
        <v>3</v>
      </c>
      <c r="D76" s="30">
        <v>2</v>
      </c>
      <c r="E76" s="14"/>
      <c r="F76" s="29">
        <v>246</v>
      </c>
      <c r="G76" s="17">
        <f t="shared" si="2"/>
        <v>492</v>
      </c>
      <c r="H76" s="46"/>
      <c r="I76" s="47"/>
      <c r="J76" s="20"/>
    </row>
    <row r="77" spans="1:10" s="21" customFormat="1" ht="12.75">
      <c r="A77" s="14">
        <v>3.11</v>
      </c>
      <c r="B77" s="14" t="s">
        <v>143</v>
      </c>
      <c r="C77" s="14" t="s">
        <v>3</v>
      </c>
      <c r="D77" s="30">
        <v>1</v>
      </c>
      <c r="E77" s="14"/>
      <c r="F77" s="29">
        <v>205.4</v>
      </c>
      <c r="G77" s="17">
        <f t="shared" si="2"/>
        <v>205.4</v>
      </c>
      <c r="H77" s="46"/>
      <c r="I77" s="47"/>
      <c r="J77" s="20"/>
    </row>
    <row r="78" spans="1:10" s="21" customFormat="1" ht="12.75">
      <c r="A78" s="14">
        <v>3.12</v>
      </c>
      <c r="B78" s="14" t="s">
        <v>144</v>
      </c>
      <c r="C78" s="14" t="s">
        <v>3</v>
      </c>
      <c r="D78" s="30">
        <v>1</v>
      </c>
      <c r="E78" s="14"/>
      <c r="F78" s="29">
        <v>209</v>
      </c>
      <c r="G78" s="17">
        <f t="shared" si="2"/>
        <v>209</v>
      </c>
      <c r="H78" s="46"/>
      <c r="I78" s="47"/>
      <c r="J78" s="20"/>
    </row>
    <row r="79" spans="1:10" s="21" customFormat="1" ht="12.75">
      <c r="A79" s="14">
        <v>3.13</v>
      </c>
      <c r="B79" s="14" t="s">
        <v>145</v>
      </c>
      <c r="C79" s="14" t="s">
        <v>3</v>
      </c>
      <c r="D79" s="30">
        <v>8</v>
      </c>
      <c r="E79" s="14"/>
      <c r="F79" s="29">
        <v>374</v>
      </c>
      <c r="G79" s="17">
        <f t="shared" si="2"/>
        <v>2992</v>
      </c>
      <c r="H79" s="46"/>
      <c r="I79" s="47"/>
      <c r="J79" s="20"/>
    </row>
    <row r="80" spans="1:10" s="21" customFormat="1" ht="12.75">
      <c r="A80" s="14">
        <v>3.14</v>
      </c>
      <c r="B80" s="14" t="s">
        <v>146</v>
      </c>
      <c r="C80" s="14" t="s">
        <v>3</v>
      </c>
      <c r="D80" s="30">
        <v>10</v>
      </c>
      <c r="E80" s="14"/>
      <c r="F80" s="29">
        <v>78</v>
      </c>
      <c r="G80" s="17">
        <f t="shared" si="2"/>
        <v>780</v>
      </c>
      <c r="H80" s="46"/>
      <c r="I80" s="47"/>
      <c r="J80" s="20"/>
    </row>
    <row r="81" spans="1:10" s="21" customFormat="1" ht="12.75">
      <c r="A81" s="14">
        <v>3.15</v>
      </c>
      <c r="B81" s="14" t="s">
        <v>150</v>
      </c>
      <c r="C81" s="14" t="s">
        <v>3</v>
      </c>
      <c r="D81" s="30">
        <v>4</v>
      </c>
      <c r="E81" s="14"/>
      <c r="F81" s="29">
        <v>356.4</v>
      </c>
      <c r="G81" s="17">
        <f t="shared" si="2"/>
        <v>1425.6</v>
      </c>
      <c r="H81" s="46"/>
      <c r="I81" s="47"/>
      <c r="J81" s="20"/>
    </row>
    <row r="82" spans="1:10" s="21" customFormat="1" ht="12.75">
      <c r="A82" s="14">
        <v>3.16</v>
      </c>
      <c r="B82" s="14" t="s">
        <v>151</v>
      </c>
      <c r="C82" s="14" t="s">
        <v>3</v>
      </c>
      <c r="D82" s="30">
        <v>2</v>
      </c>
      <c r="E82" s="14"/>
      <c r="F82" s="29">
        <v>386</v>
      </c>
      <c r="G82" s="17">
        <f t="shared" si="2"/>
        <v>772</v>
      </c>
      <c r="H82" s="46"/>
      <c r="I82" s="47"/>
      <c r="J82" s="20"/>
    </row>
    <row r="83" spans="1:10" s="21" customFormat="1" ht="12.75">
      <c r="A83" s="14">
        <v>3.17</v>
      </c>
      <c r="B83" s="14" t="s">
        <v>152</v>
      </c>
      <c r="C83" s="14" t="s">
        <v>3</v>
      </c>
      <c r="D83" s="30">
        <v>6</v>
      </c>
      <c r="E83" s="14"/>
      <c r="F83" s="29">
        <v>288</v>
      </c>
      <c r="G83" s="17">
        <f t="shared" si="2"/>
        <v>1728</v>
      </c>
      <c r="H83" s="46"/>
      <c r="I83" s="47"/>
      <c r="J83" s="20"/>
    </row>
    <row r="84" spans="1:10" s="21" customFormat="1" ht="12.75">
      <c r="A84" s="14">
        <v>3.18</v>
      </c>
      <c r="B84" s="14" t="s">
        <v>153</v>
      </c>
      <c r="C84" s="14" t="s">
        <v>3</v>
      </c>
      <c r="D84" s="30">
        <v>6</v>
      </c>
      <c r="E84" s="14"/>
      <c r="F84" s="29">
        <v>288</v>
      </c>
      <c r="G84" s="17">
        <f t="shared" si="2"/>
        <v>1728</v>
      </c>
      <c r="H84" s="46"/>
      <c r="I84" s="47"/>
      <c r="J84" s="20"/>
    </row>
    <row r="85" spans="1:10" s="21" customFormat="1" ht="12.75">
      <c r="A85" s="14">
        <v>3.19</v>
      </c>
      <c r="B85" s="14" t="s">
        <v>147</v>
      </c>
      <c r="C85" s="14" t="s">
        <v>3</v>
      </c>
      <c r="D85" s="30">
        <v>4</v>
      </c>
      <c r="E85" s="14"/>
      <c r="F85" s="29">
        <v>482</v>
      </c>
      <c r="G85" s="17">
        <f t="shared" si="2"/>
        <v>1928</v>
      </c>
      <c r="H85" s="46"/>
      <c r="I85" s="47"/>
      <c r="J85" s="20"/>
    </row>
    <row r="86" spans="1:10" s="21" customFormat="1" ht="12.75">
      <c r="A86" s="14">
        <v>3.2</v>
      </c>
      <c r="B86" s="14" t="s">
        <v>148</v>
      </c>
      <c r="C86" s="14" t="s">
        <v>3</v>
      </c>
      <c r="D86" s="30">
        <v>4</v>
      </c>
      <c r="E86" s="14"/>
      <c r="F86" s="29">
        <v>179</v>
      </c>
      <c r="G86" s="17">
        <f t="shared" si="2"/>
        <v>716</v>
      </c>
      <c r="H86" s="46"/>
      <c r="I86" s="47"/>
      <c r="J86" s="20"/>
    </row>
    <row r="87" spans="1:10" s="21" customFormat="1" ht="12.75">
      <c r="A87" s="14">
        <v>3.21</v>
      </c>
      <c r="B87" s="14" t="s">
        <v>149</v>
      </c>
      <c r="C87" s="14" t="s">
        <v>3</v>
      </c>
      <c r="D87" s="30">
        <v>16</v>
      </c>
      <c r="E87" s="14"/>
      <c r="F87" s="29">
        <v>334</v>
      </c>
      <c r="G87" s="17">
        <f t="shared" si="2"/>
        <v>5344</v>
      </c>
      <c r="H87" s="46"/>
      <c r="I87" s="47"/>
      <c r="J87" s="20"/>
    </row>
    <row r="88" spans="1:10" s="21" customFormat="1" ht="12.75">
      <c r="A88" s="14">
        <v>3.22</v>
      </c>
      <c r="B88" s="14" t="s">
        <v>154</v>
      </c>
      <c r="C88" s="14" t="s">
        <v>3</v>
      </c>
      <c r="D88" s="30">
        <v>4</v>
      </c>
      <c r="E88" s="14"/>
      <c r="F88" s="29">
        <v>798</v>
      </c>
      <c r="G88" s="17">
        <f t="shared" si="2"/>
        <v>3192</v>
      </c>
      <c r="H88" s="46"/>
      <c r="I88" s="47"/>
      <c r="J88" s="20"/>
    </row>
    <row r="89" spans="1:10" s="21" customFormat="1" ht="12.75">
      <c r="A89" s="14">
        <v>3.23</v>
      </c>
      <c r="B89" s="14" t="s">
        <v>155</v>
      </c>
      <c r="C89" s="14" t="s">
        <v>3</v>
      </c>
      <c r="D89" s="30">
        <v>4</v>
      </c>
      <c r="E89" s="14"/>
      <c r="F89" s="29">
        <v>656</v>
      </c>
      <c r="G89" s="17">
        <f t="shared" si="2"/>
        <v>2624</v>
      </c>
      <c r="H89" s="46"/>
      <c r="I89" s="47"/>
      <c r="J89" s="20"/>
    </row>
    <row r="90" spans="1:10" s="21" customFormat="1" ht="12.75">
      <c r="A90" s="14">
        <v>3.24</v>
      </c>
      <c r="B90" s="14" t="s">
        <v>156</v>
      </c>
      <c r="C90" s="14" t="s">
        <v>3</v>
      </c>
      <c r="D90" s="30">
        <v>6</v>
      </c>
      <c r="E90" s="14"/>
      <c r="F90" s="29">
        <v>199</v>
      </c>
      <c r="G90" s="17">
        <f t="shared" si="2"/>
        <v>1194</v>
      </c>
      <c r="H90" s="46"/>
      <c r="I90" s="47"/>
      <c r="J90" s="20"/>
    </row>
    <row r="91" spans="1:10" s="21" customFormat="1" ht="12.75">
      <c r="A91" s="14">
        <v>3.25</v>
      </c>
      <c r="B91" s="14" t="s">
        <v>157</v>
      </c>
      <c r="C91" s="14" t="s">
        <v>3</v>
      </c>
      <c r="D91" s="30">
        <v>10</v>
      </c>
      <c r="E91" s="14"/>
      <c r="F91" s="29">
        <v>115</v>
      </c>
      <c r="G91" s="17">
        <f t="shared" si="2"/>
        <v>1150</v>
      </c>
      <c r="H91" s="46"/>
      <c r="I91" s="47"/>
      <c r="J91" s="20"/>
    </row>
    <row r="92" spans="1:10" s="21" customFormat="1" ht="12.75">
      <c r="A92" s="14">
        <v>3.26</v>
      </c>
      <c r="B92" s="14" t="s">
        <v>158</v>
      </c>
      <c r="C92" s="14" t="s">
        <v>3</v>
      </c>
      <c r="D92" s="30">
        <v>1</v>
      </c>
      <c r="E92" s="14"/>
      <c r="F92" s="29">
        <v>121</v>
      </c>
      <c r="G92" s="17">
        <f t="shared" si="2"/>
        <v>121</v>
      </c>
      <c r="H92" s="46"/>
      <c r="I92" s="47"/>
      <c r="J92" s="20"/>
    </row>
    <row r="93" spans="1:10" s="21" customFormat="1" ht="12.75">
      <c r="A93" s="14">
        <v>3.27</v>
      </c>
      <c r="B93" s="14" t="s">
        <v>159</v>
      </c>
      <c r="C93" s="14" t="s">
        <v>3</v>
      </c>
      <c r="D93" s="30">
        <v>1</v>
      </c>
      <c r="E93" s="14"/>
      <c r="F93" s="29">
        <v>121</v>
      </c>
      <c r="G93" s="17">
        <f t="shared" si="2"/>
        <v>121</v>
      </c>
      <c r="H93" s="46"/>
      <c r="I93" s="47"/>
      <c r="J93" s="20"/>
    </row>
    <row r="94" spans="1:10" s="21" customFormat="1" ht="12.75">
      <c r="A94" s="14">
        <v>3.28</v>
      </c>
      <c r="B94" s="14" t="s">
        <v>174</v>
      </c>
      <c r="C94" s="14" t="s">
        <v>3</v>
      </c>
      <c r="D94" s="30">
        <v>10</v>
      </c>
      <c r="E94" s="14"/>
      <c r="F94" s="29">
        <v>486</v>
      </c>
      <c r="G94" s="17">
        <f t="shared" si="2"/>
        <v>4860</v>
      </c>
      <c r="H94" s="46"/>
      <c r="I94" s="47"/>
      <c r="J94" s="20"/>
    </row>
    <row r="95" spans="1:10" s="21" customFormat="1" ht="12.75">
      <c r="A95" s="14">
        <v>3.29</v>
      </c>
      <c r="B95" s="14" t="s">
        <v>160</v>
      </c>
      <c r="C95" s="14" t="s">
        <v>3</v>
      </c>
      <c r="D95" s="30">
        <v>10</v>
      </c>
      <c r="E95" s="14"/>
      <c r="F95" s="29">
        <v>198</v>
      </c>
      <c r="G95" s="17">
        <f t="shared" si="2"/>
        <v>1980</v>
      </c>
      <c r="H95" s="46"/>
      <c r="I95" s="47"/>
      <c r="J95" s="20"/>
    </row>
    <row r="96" spans="1:10" s="21" customFormat="1" ht="12.75">
      <c r="A96" s="14">
        <v>3.3</v>
      </c>
      <c r="B96" s="14" t="s">
        <v>161</v>
      </c>
      <c r="C96" s="14" t="s">
        <v>3</v>
      </c>
      <c r="D96" s="30">
        <v>10</v>
      </c>
      <c r="E96" s="14"/>
      <c r="F96" s="29">
        <v>189</v>
      </c>
      <c r="G96" s="17">
        <f t="shared" si="2"/>
        <v>1890</v>
      </c>
      <c r="H96" s="46"/>
      <c r="I96" s="47"/>
      <c r="J96" s="20"/>
    </row>
    <row r="97" spans="1:10" s="21" customFormat="1" ht="12.75">
      <c r="A97" s="14">
        <v>3.31</v>
      </c>
      <c r="B97" s="14" t="s">
        <v>162</v>
      </c>
      <c r="C97" s="14" t="s">
        <v>3</v>
      </c>
      <c r="D97" s="30">
        <v>2</v>
      </c>
      <c r="E97" s="14"/>
      <c r="F97" s="29">
        <v>209</v>
      </c>
      <c r="G97" s="17">
        <f t="shared" si="2"/>
        <v>418</v>
      </c>
      <c r="H97" s="46"/>
      <c r="I97" s="47"/>
      <c r="J97" s="20"/>
    </row>
    <row r="98" spans="1:10" s="21" customFormat="1" ht="12.75">
      <c r="A98" s="14">
        <v>3.32</v>
      </c>
      <c r="B98" s="14" t="s">
        <v>163</v>
      </c>
      <c r="C98" s="14" t="s">
        <v>3</v>
      </c>
      <c r="D98" s="30">
        <v>6</v>
      </c>
      <c r="E98" s="14"/>
      <c r="F98" s="29">
        <v>282</v>
      </c>
      <c r="G98" s="17">
        <f t="shared" si="2"/>
        <v>1692</v>
      </c>
      <c r="H98" s="46"/>
      <c r="I98" s="47"/>
      <c r="J98" s="20"/>
    </row>
    <row r="99" spans="1:10" s="21" customFormat="1" ht="12.75">
      <c r="A99" s="14">
        <v>3.33</v>
      </c>
      <c r="B99" s="14" t="s">
        <v>164</v>
      </c>
      <c r="C99" s="14" t="s">
        <v>3</v>
      </c>
      <c r="D99" s="30">
        <v>1</v>
      </c>
      <c r="E99" s="14"/>
      <c r="F99" s="29">
        <v>42</v>
      </c>
      <c r="G99" s="17">
        <f t="shared" si="2"/>
        <v>42</v>
      </c>
      <c r="H99" s="46"/>
      <c r="I99" s="47"/>
      <c r="J99" s="20"/>
    </row>
    <row r="100" spans="1:10" s="21" customFormat="1" ht="12.75">
      <c r="A100" s="14">
        <v>3.34</v>
      </c>
      <c r="B100" s="14" t="s">
        <v>165</v>
      </c>
      <c r="C100" s="14" t="s">
        <v>3</v>
      </c>
      <c r="D100" s="30">
        <v>2</v>
      </c>
      <c r="E100" s="14"/>
      <c r="F100" s="29">
        <v>281</v>
      </c>
      <c r="G100" s="17">
        <f t="shared" si="2"/>
        <v>562</v>
      </c>
      <c r="H100" s="46"/>
      <c r="I100" s="47"/>
      <c r="J100" s="20"/>
    </row>
    <row r="101" spans="1:10" s="21" customFormat="1" ht="12.75">
      <c r="A101" s="14">
        <v>3.35</v>
      </c>
      <c r="B101" s="14" t="s">
        <v>197</v>
      </c>
      <c r="C101" s="14" t="s">
        <v>3</v>
      </c>
      <c r="D101" s="30">
        <v>6</v>
      </c>
      <c r="E101" s="14"/>
      <c r="F101" s="29">
        <v>611</v>
      </c>
      <c r="G101" s="17">
        <f t="shared" si="2"/>
        <v>3666</v>
      </c>
      <c r="H101" s="46"/>
      <c r="I101" s="47"/>
      <c r="J101" s="20"/>
    </row>
    <row r="102" spans="1:10" s="21" customFormat="1" ht="12.75">
      <c r="A102" s="14">
        <v>3.36</v>
      </c>
      <c r="B102" s="14" t="s">
        <v>166</v>
      </c>
      <c r="C102" s="14" t="s">
        <v>3</v>
      </c>
      <c r="D102" s="30">
        <v>6</v>
      </c>
      <c r="E102" s="14"/>
      <c r="F102" s="29">
        <v>1102</v>
      </c>
      <c r="G102" s="17">
        <f t="shared" si="2"/>
        <v>6612</v>
      </c>
      <c r="H102" s="46"/>
      <c r="I102" s="47"/>
      <c r="J102" s="20"/>
    </row>
    <row r="103" spans="1:10" s="21" customFormat="1" ht="12.75">
      <c r="A103" s="14">
        <v>3.37</v>
      </c>
      <c r="B103" s="14" t="s">
        <v>167</v>
      </c>
      <c r="C103" s="14" t="s">
        <v>3</v>
      </c>
      <c r="D103" s="30">
        <v>1</v>
      </c>
      <c r="E103" s="14"/>
      <c r="F103" s="29">
        <v>388</v>
      </c>
      <c r="G103" s="17">
        <f t="shared" si="2"/>
        <v>388</v>
      </c>
      <c r="H103" s="46"/>
      <c r="I103" s="47"/>
      <c r="J103" s="20"/>
    </row>
    <row r="104" spans="1:10" s="21" customFormat="1" ht="12.75">
      <c r="A104" s="14">
        <v>3.38</v>
      </c>
      <c r="B104" s="14" t="s">
        <v>168</v>
      </c>
      <c r="C104" s="14" t="s">
        <v>3</v>
      </c>
      <c r="D104" s="30">
        <v>2</v>
      </c>
      <c r="E104" s="14"/>
      <c r="F104" s="29">
        <v>294</v>
      </c>
      <c r="G104" s="17">
        <f t="shared" si="2"/>
        <v>588</v>
      </c>
      <c r="H104" s="46"/>
      <c r="I104" s="47"/>
      <c r="J104" s="20"/>
    </row>
    <row r="105" spans="1:10" s="21" customFormat="1" ht="12.75">
      <c r="A105" s="14">
        <v>3.39</v>
      </c>
      <c r="B105" s="14" t="s">
        <v>169</v>
      </c>
      <c r="C105" s="14" t="s">
        <v>3</v>
      </c>
      <c r="D105" s="30">
        <v>2</v>
      </c>
      <c r="E105" s="14"/>
      <c r="F105" s="29">
        <v>294</v>
      </c>
      <c r="G105" s="17">
        <f t="shared" si="2"/>
        <v>588</v>
      </c>
      <c r="H105" s="46"/>
      <c r="I105" s="47"/>
      <c r="J105" s="20"/>
    </row>
    <row r="106" spans="1:10" s="21" customFormat="1" ht="12.75">
      <c r="A106" s="14">
        <v>3.4</v>
      </c>
      <c r="B106" s="14" t="s">
        <v>170</v>
      </c>
      <c r="C106" s="14" t="s">
        <v>3</v>
      </c>
      <c r="D106" s="30">
        <v>8</v>
      </c>
      <c r="E106" s="14"/>
      <c r="F106" s="29">
        <v>123</v>
      </c>
      <c r="G106" s="17">
        <f t="shared" si="2"/>
        <v>984</v>
      </c>
      <c r="H106" s="46"/>
      <c r="I106" s="47"/>
      <c r="J106" s="20"/>
    </row>
    <row r="107" spans="1:10" s="21" customFormat="1" ht="12.75">
      <c r="A107" s="14">
        <v>3.41</v>
      </c>
      <c r="B107" s="14" t="s">
        <v>218</v>
      </c>
      <c r="C107" s="14" t="s">
        <v>3</v>
      </c>
      <c r="D107" s="30">
        <v>1</v>
      </c>
      <c r="E107" s="14"/>
      <c r="F107" s="29">
        <v>1608</v>
      </c>
      <c r="G107" s="17">
        <f t="shared" si="2"/>
        <v>1608</v>
      </c>
      <c r="H107" s="46"/>
      <c r="I107" s="47"/>
      <c r="J107" s="20"/>
    </row>
    <row r="108" spans="1:10" s="21" customFormat="1" ht="12.75">
      <c r="A108" s="14">
        <v>3.42</v>
      </c>
      <c r="B108" s="14" t="s">
        <v>171</v>
      </c>
      <c r="C108" s="14" t="s">
        <v>3</v>
      </c>
      <c r="D108" s="30">
        <v>1</v>
      </c>
      <c r="E108" s="14"/>
      <c r="F108" s="29">
        <v>361</v>
      </c>
      <c r="G108" s="17">
        <f t="shared" si="2"/>
        <v>361</v>
      </c>
      <c r="H108" s="46"/>
      <c r="I108" s="47"/>
      <c r="J108" s="20"/>
    </row>
    <row r="109" spans="1:10" s="21" customFormat="1" ht="12.75">
      <c r="A109" s="14">
        <v>3.43</v>
      </c>
      <c r="B109" s="14" t="s">
        <v>172</v>
      </c>
      <c r="C109" s="14" t="s">
        <v>3</v>
      </c>
      <c r="D109" s="30">
        <v>1</v>
      </c>
      <c r="E109" s="14"/>
      <c r="F109" s="29">
        <v>142</v>
      </c>
      <c r="G109" s="17">
        <f t="shared" si="2"/>
        <v>142</v>
      </c>
      <c r="H109" s="46"/>
      <c r="I109" s="47"/>
      <c r="J109" s="20"/>
    </row>
    <row r="110" spans="1:10" s="21" customFormat="1" ht="12.75">
      <c r="A110" s="14">
        <v>3.44</v>
      </c>
      <c r="B110" s="14" t="s">
        <v>173</v>
      </c>
      <c r="C110" s="14" t="s">
        <v>3</v>
      </c>
      <c r="D110" s="30">
        <v>1</v>
      </c>
      <c r="E110" s="14"/>
      <c r="F110" s="29">
        <v>102</v>
      </c>
      <c r="G110" s="17">
        <f t="shared" si="2"/>
        <v>102</v>
      </c>
      <c r="H110" s="46"/>
      <c r="I110" s="47"/>
      <c r="J110" s="20"/>
    </row>
    <row r="111" spans="1:10" s="21" customFormat="1" ht="12.75">
      <c r="A111" s="14">
        <v>3.45</v>
      </c>
      <c r="B111" s="14" t="s">
        <v>198</v>
      </c>
      <c r="C111" s="14" t="s">
        <v>3</v>
      </c>
      <c r="D111" s="30">
        <v>1</v>
      </c>
      <c r="E111" s="14"/>
      <c r="F111" s="29">
        <v>1196</v>
      </c>
      <c r="G111" s="17">
        <f t="shared" si="2"/>
        <v>1196</v>
      </c>
      <c r="H111" s="46"/>
      <c r="I111" s="47"/>
      <c r="J111" s="20"/>
    </row>
    <row r="112" spans="1:10" s="21" customFormat="1" ht="12.75">
      <c r="A112" s="14">
        <v>3.46</v>
      </c>
      <c r="B112" s="14" t="s">
        <v>199</v>
      </c>
      <c r="C112" s="14" t="s">
        <v>3</v>
      </c>
      <c r="D112" s="30">
        <v>1</v>
      </c>
      <c r="E112" s="14"/>
      <c r="F112" s="29">
        <v>270</v>
      </c>
      <c r="G112" s="17">
        <v>270</v>
      </c>
      <c r="H112" s="46"/>
      <c r="I112" s="47"/>
      <c r="J112" s="20"/>
    </row>
    <row r="113" spans="1:10" s="21" customFormat="1" ht="12.75">
      <c r="A113" s="14">
        <v>3.47</v>
      </c>
      <c r="B113" s="14" t="s">
        <v>200</v>
      </c>
      <c r="C113" s="14" t="s">
        <v>3</v>
      </c>
      <c r="D113" s="30">
        <v>1</v>
      </c>
      <c r="E113" s="14"/>
      <c r="F113" s="29">
        <v>290</v>
      </c>
      <c r="G113" s="17">
        <v>290</v>
      </c>
      <c r="H113" s="46"/>
      <c r="I113" s="47"/>
      <c r="J113" s="20"/>
    </row>
    <row r="114" spans="1:10" s="21" customFormat="1" ht="12.75">
      <c r="A114" s="14">
        <v>3.48</v>
      </c>
      <c r="B114" s="14" t="s">
        <v>201</v>
      </c>
      <c r="C114" s="14" t="s">
        <v>3</v>
      </c>
      <c r="D114" s="30">
        <v>1</v>
      </c>
      <c r="E114" s="14"/>
      <c r="F114" s="29">
        <v>217</v>
      </c>
      <c r="G114" s="17">
        <v>217</v>
      </c>
      <c r="H114" s="46"/>
      <c r="I114" s="47"/>
      <c r="J114" s="20"/>
    </row>
    <row r="115" spans="1:10" s="21" customFormat="1" ht="12.75">
      <c r="A115" s="14">
        <v>3.49</v>
      </c>
      <c r="B115" s="14" t="s">
        <v>202</v>
      </c>
      <c r="C115" s="14" t="s">
        <v>3</v>
      </c>
      <c r="D115" s="30">
        <v>1</v>
      </c>
      <c r="E115" s="14"/>
      <c r="F115" s="29">
        <v>314</v>
      </c>
      <c r="G115" s="17">
        <f>D115*F115</f>
        <v>314</v>
      </c>
      <c r="H115" s="46"/>
      <c r="I115" s="47"/>
      <c r="J115" s="20"/>
    </row>
    <row r="116" spans="1:10" s="21" customFormat="1" ht="12.75">
      <c r="A116" s="14">
        <v>3.5</v>
      </c>
      <c r="B116" s="14" t="s">
        <v>176</v>
      </c>
      <c r="C116" s="14" t="s">
        <v>3</v>
      </c>
      <c r="D116" s="30">
        <v>1</v>
      </c>
      <c r="E116" s="14"/>
      <c r="F116" s="29">
        <v>164</v>
      </c>
      <c r="G116" s="17">
        <f>D116*F116</f>
        <v>164</v>
      </c>
      <c r="H116" s="46"/>
      <c r="I116" s="47"/>
      <c r="J116" s="20"/>
    </row>
    <row r="117" spans="1:10" s="21" customFormat="1" ht="12.75">
      <c r="A117" s="14">
        <v>3.51</v>
      </c>
      <c r="B117" s="14" t="s">
        <v>177</v>
      </c>
      <c r="C117" s="14" t="s">
        <v>3</v>
      </c>
      <c r="D117" s="30">
        <v>1</v>
      </c>
      <c r="E117" s="14"/>
      <c r="F117" s="29">
        <v>123</v>
      </c>
      <c r="G117" s="17">
        <f>D117*F117</f>
        <v>123</v>
      </c>
      <c r="H117" s="46"/>
      <c r="I117" s="47"/>
      <c r="J117" s="20"/>
    </row>
    <row r="118" spans="1:10" s="21" customFormat="1" ht="12.75">
      <c r="A118" s="14">
        <v>3.52</v>
      </c>
      <c r="B118" s="14" t="s">
        <v>178</v>
      </c>
      <c r="C118" s="14" t="s">
        <v>3</v>
      </c>
      <c r="D118" s="30">
        <v>1</v>
      </c>
      <c r="E118" s="14"/>
      <c r="F118" s="29">
        <v>123</v>
      </c>
      <c r="G118" s="17">
        <f>D118*F118</f>
        <v>123</v>
      </c>
      <c r="H118" s="46"/>
      <c r="I118" s="47"/>
      <c r="J118" s="20"/>
    </row>
    <row r="119" spans="1:11" s="20" customFormat="1" ht="13.5" customHeight="1">
      <c r="A119" s="142">
        <v>3.53</v>
      </c>
      <c r="B119" s="131" t="s">
        <v>203</v>
      </c>
      <c r="C119" s="14" t="s">
        <v>3</v>
      </c>
      <c r="D119" s="132">
        <v>1</v>
      </c>
      <c r="E119" s="133">
        <v>1182</v>
      </c>
      <c r="F119" s="133">
        <f aca="true" t="shared" si="3" ref="F119:F132">D119*E119</f>
        <v>1182</v>
      </c>
      <c r="G119" s="17">
        <f aca="true" t="shared" si="4" ref="G119:G133">D119*F119</f>
        <v>1182</v>
      </c>
      <c r="H119" s="133"/>
      <c r="I119" s="133"/>
      <c r="K119" s="21"/>
    </row>
    <row r="120" spans="1:11" s="20" customFormat="1" ht="16.5" customHeight="1">
      <c r="A120" s="142">
        <v>3.54</v>
      </c>
      <c r="B120" s="131" t="s">
        <v>204</v>
      </c>
      <c r="C120" s="14" t="s">
        <v>3</v>
      </c>
      <c r="D120" s="132">
        <v>1</v>
      </c>
      <c r="E120" s="133">
        <v>708</v>
      </c>
      <c r="F120" s="133">
        <f t="shared" si="3"/>
        <v>708</v>
      </c>
      <c r="G120" s="17">
        <f t="shared" si="4"/>
        <v>708</v>
      </c>
      <c r="H120" s="133"/>
      <c r="I120" s="133"/>
      <c r="K120" s="21"/>
    </row>
    <row r="121" spans="1:11" s="20" customFormat="1" ht="16.5" customHeight="1">
      <c r="A121" s="142">
        <v>3.55</v>
      </c>
      <c r="B121" s="131" t="s">
        <v>205</v>
      </c>
      <c r="C121" s="14" t="s">
        <v>3</v>
      </c>
      <c r="D121" s="132">
        <v>1</v>
      </c>
      <c r="E121" s="133">
        <v>315</v>
      </c>
      <c r="F121" s="133">
        <f t="shared" si="3"/>
        <v>315</v>
      </c>
      <c r="G121" s="17">
        <f t="shared" si="4"/>
        <v>315</v>
      </c>
      <c r="H121" s="133"/>
      <c r="I121" s="133"/>
      <c r="K121" s="21"/>
    </row>
    <row r="122" spans="1:11" s="20" customFormat="1" ht="23.25" customHeight="1">
      <c r="A122" s="142">
        <v>3.56</v>
      </c>
      <c r="B122" s="134" t="s">
        <v>206</v>
      </c>
      <c r="C122" s="14" t="s">
        <v>3</v>
      </c>
      <c r="D122" s="132">
        <v>2</v>
      </c>
      <c r="E122" s="133">
        <v>103</v>
      </c>
      <c r="F122" s="133">
        <v>103</v>
      </c>
      <c r="G122" s="17">
        <f t="shared" si="4"/>
        <v>206</v>
      </c>
      <c r="H122" s="133"/>
      <c r="I122" s="133"/>
      <c r="K122" s="21"/>
    </row>
    <row r="123" spans="1:11" s="20" customFormat="1" ht="16.5" customHeight="1">
      <c r="A123" s="142">
        <v>3.57</v>
      </c>
      <c r="B123" s="134" t="s">
        <v>207</v>
      </c>
      <c r="C123" s="14" t="s">
        <v>3</v>
      </c>
      <c r="D123" s="132">
        <v>2</v>
      </c>
      <c r="E123" s="133">
        <v>90</v>
      </c>
      <c r="F123" s="133">
        <v>90</v>
      </c>
      <c r="G123" s="17">
        <f t="shared" si="4"/>
        <v>180</v>
      </c>
      <c r="H123" s="133"/>
      <c r="I123" s="133"/>
      <c r="K123" s="21"/>
    </row>
    <row r="124" spans="1:11" s="20" customFormat="1" ht="23.25" customHeight="1">
      <c r="A124" s="142">
        <v>3.58</v>
      </c>
      <c r="B124" s="135" t="s">
        <v>208</v>
      </c>
      <c r="C124" s="14" t="s">
        <v>111</v>
      </c>
      <c r="D124" s="132">
        <v>1</v>
      </c>
      <c r="E124" s="136">
        <v>1830</v>
      </c>
      <c r="F124" s="133">
        <v>1300</v>
      </c>
      <c r="G124" s="17">
        <f t="shared" si="4"/>
        <v>1300</v>
      </c>
      <c r="H124" s="136"/>
      <c r="I124" s="133"/>
      <c r="K124" s="21"/>
    </row>
    <row r="125" spans="1:11" s="20" customFormat="1" ht="25.5" customHeight="1">
      <c r="A125" s="142">
        <v>3.59</v>
      </c>
      <c r="B125" s="135" t="s">
        <v>209</v>
      </c>
      <c r="C125" s="14" t="s">
        <v>111</v>
      </c>
      <c r="D125" s="132">
        <v>1</v>
      </c>
      <c r="E125" s="136">
        <v>1830</v>
      </c>
      <c r="F125" s="133">
        <v>1300</v>
      </c>
      <c r="G125" s="17">
        <f t="shared" si="4"/>
        <v>1300</v>
      </c>
      <c r="H125" s="136"/>
      <c r="I125" s="133"/>
      <c r="K125" s="21"/>
    </row>
    <row r="126" spans="1:11" s="20" customFormat="1" ht="15" customHeight="1">
      <c r="A126" s="142">
        <v>3.6</v>
      </c>
      <c r="B126" s="135" t="s">
        <v>210</v>
      </c>
      <c r="C126" s="14" t="s">
        <v>111</v>
      </c>
      <c r="D126" s="132">
        <v>1</v>
      </c>
      <c r="E126" s="136">
        <v>1602</v>
      </c>
      <c r="F126" s="133">
        <v>1130</v>
      </c>
      <c r="G126" s="17">
        <f t="shared" si="4"/>
        <v>1130</v>
      </c>
      <c r="H126" s="136"/>
      <c r="I126" s="133"/>
      <c r="K126" s="21"/>
    </row>
    <row r="127" spans="1:11" s="20" customFormat="1" ht="30" customHeight="1">
      <c r="A127" s="142">
        <v>3.61</v>
      </c>
      <c r="B127" s="135" t="s">
        <v>211</v>
      </c>
      <c r="C127" s="14" t="s">
        <v>111</v>
      </c>
      <c r="D127" s="132">
        <v>1</v>
      </c>
      <c r="E127" s="136">
        <v>2834</v>
      </c>
      <c r="F127" s="133">
        <v>1980</v>
      </c>
      <c r="G127" s="17">
        <f t="shared" si="4"/>
        <v>1980</v>
      </c>
      <c r="H127" s="136"/>
      <c r="I127" s="133"/>
      <c r="K127" s="21"/>
    </row>
    <row r="128" spans="1:11" s="20" customFormat="1" ht="24" customHeight="1">
      <c r="A128" s="142">
        <v>3.62</v>
      </c>
      <c r="B128" s="135" t="s">
        <v>212</v>
      </c>
      <c r="C128" s="14" t="s">
        <v>3</v>
      </c>
      <c r="D128" s="132">
        <v>1</v>
      </c>
      <c r="E128" s="136">
        <v>1046</v>
      </c>
      <c r="F128" s="133">
        <f t="shared" si="3"/>
        <v>1046</v>
      </c>
      <c r="G128" s="17">
        <f t="shared" si="4"/>
        <v>1046</v>
      </c>
      <c r="H128" s="136"/>
      <c r="I128" s="133"/>
      <c r="K128" s="21"/>
    </row>
    <row r="129" spans="1:11" s="20" customFormat="1" ht="11.25" customHeight="1">
      <c r="A129" s="142">
        <v>3.63</v>
      </c>
      <c r="B129" s="135" t="s">
        <v>213</v>
      </c>
      <c r="C129" s="14" t="s">
        <v>3</v>
      </c>
      <c r="D129" s="132">
        <v>1</v>
      </c>
      <c r="E129" s="137">
        <v>918</v>
      </c>
      <c r="F129" s="133">
        <f t="shared" si="3"/>
        <v>918</v>
      </c>
      <c r="G129" s="17">
        <f t="shared" si="4"/>
        <v>918</v>
      </c>
      <c r="H129" s="137"/>
      <c r="I129" s="133"/>
      <c r="K129" s="21"/>
    </row>
    <row r="130" spans="1:11" s="11" customFormat="1" ht="12.75">
      <c r="A130" s="142">
        <v>3.64</v>
      </c>
      <c r="B130" s="138" t="s">
        <v>214</v>
      </c>
      <c r="C130" s="14" t="s">
        <v>3</v>
      </c>
      <c r="D130" s="132">
        <v>1</v>
      </c>
      <c r="E130" s="139">
        <v>812</v>
      </c>
      <c r="F130" s="133">
        <f t="shared" si="3"/>
        <v>812</v>
      </c>
      <c r="G130" s="17">
        <f t="shared" si="4"/>
        <v>812</v>
      </c>
      <c r="H130" s="139"/>
      <c r="I130" s="133"/>
      <c r="J130" s="20"/>
      <c r="K130" s="21"/>
    </row>
    <row r="131" spans="1:11" s="11" customFormat="1" ht="13.5">
      <c r="A131" s="142">
        <v>3.65</v>
      </c>
      <c r="B131" s="135" t="s">
        <v>215</v>
      </c>
      <c r="C131" s="14" t="s">
        <v>3</v>
      </c>
      <c r="D131" s="140">
        <v>1</v>
      </c>
      <c r="E131" s="136">
        <v>289</v>
      </c>
      <c r="F131" s="133">
        <f t="shared" si="3"/>
        <v>289</v>
      </c>
      <c r="G131" s="17">
        <f t="shared" si="4"/>
        <v>289</v>
      </c>
      <c r="H131" s="136"/>
      <c r="I131" s="133"/>
      <c r="J131" s="20"/>
      <c r="K131" s="21"/>
    </row>
    <row r="132" spans="1:11" s="11" customFormat="1" ht="13.5">
      <c r="A132" s="142">
        <v>3.66</v>
      </c>
      <c r="B132" s="135" t="s">
        <v>216</v>
      </c>
      <c r="C132" s="14" t="s">
        <v>3</v>
      </c>
      <c r="D132" s="140">
        <v>1</v>
      </c>
      <c r="E132" s="136">
        <v>38</v>
      </c>
      <c r="F132" s="133">
        <f t="shared" si="3"/>
        <v>38</v>
      </c>
      <c r="G132" s="17">
        <f t="shared" si="4"/>
        <v>38</v>
      </c>
      <c r="H132" s="136"/>
      <c r="I132" s="133"/>
      <c r="J132" s="20"/>
      <c r="K132" s="21"/>
    </row>
    <row r="133" spans="1:11" s="11" customFormat="1" ht="13.5">
      <c r="A133" s="142">
        <v>3.67</v>
      </c>
      <c r="B133" s="135" t="s">
        <v>217</v>
      </c>
      <c r="C133" s="14" t="s">
        <v>3</v>
      </c>
      <c r="D133" s="140">
        <v>1</v>
      </c>
      <c r="E133" s="141">
        <v>314</v>
      </c>
      <c r="F133" s="133">
        <f>D133*E133</f>
        <v>314</v>
      </c>
      <c r="G133" s="17">
        <f t="shared" si="4"/>
        <v>314</v>
      </c>
      <c r="H133" s="141"/>
      <c r="I133" s="133"/>
      <c r="J133" s="20"/>
      <c r="K133" s="21"/>
    </row>
    <row r="134" spans="1:11" s="11" customFormat="1" ht="13.5">
      <c r="A134" s="142"/>
      <c r="B134" s="135"/>
      <c r="C134" s="14"/>
      <c r="D134" s="140"/>
      <c r="E134" s="141"/>
      <c r="F134" s="133"/>
      <c r="G134" s="143">
        <f>SUM(G67:G133)</f>
        <v>99399</v>
      </c>
      <c r="H134" s="141"/>
      <c r="I134" s="144">
        <v>993.99</v>
      </c>
      <c r="J134" s="20"/>
      <c r="K134" s="21"/>
    </row>
    <row r="135" spans="1:11" s="11" customFormat="1" ht="38.25">
      <c r="A135" s="146">
        <v>4</v>
      </c>
      <c r="B135" s="152" t="s">
        <v>239</v>
      </c>
      <c r="C135" s="147"/>
      <c r="D135" s="148"/>
      <c r="E135" s="149">
        <v>1608</v>
      </c>
      <c r="F135" s="150"/>
      <c r="G135" s="151"/>
      <c r="H135" s="149"/>
      <c r="I135" s="150"/>
      <c r="J135" s="20"/>
      <c r="K135" s="21"/>
    </row>
    <row r="136" spans="1:10" s="21" customFormat="1" ht="12.75">
      <c r="A136" s="14">
        <v>4.1</v>
      </c>
      <c r="B136" s="14" t="s">
        <v>53</v>
      </c>
      <c r="C136" s="14" t="s">
        <v>3</v>
      </c>
      <c r="D136" s="30">
        <v>3</v>
      </c>
      <c r="E136" s="14"/>
      <c r="F136" s="29">
        <v>234.84</v>
      </c>
      <c r="G136" s="17">
        <f aca="true" t="shared" si="5" ref="G136:G174">D136*F136</f>
        <v>704.52</v>
      </c>
      <c r="H136" s="18"/>
      <c r="I136" s="19"/>
      <c r="J136" s="20"/>
    </row>
    <row r="137" spans="1:10" s="21" customFormat="1" ht="12.75">
      <c r="A137" s="14">
        <v>4.2</v>
      </c>
      <c r="B137" s="13" t="s">
        <v>54</v>
      </c>
      <c r="C137" s="13" t="s">
        <v>3</v>
      </c>
      <c r="D137" s="15">
        <v>2</v>
      </c>
      <c r="E137" s="14"/>
      <c r="F137" s="29">
        <v>267.15</v>
      </c>
      <c r="G137" s="17">
        <f t="shared" si="5"/>
        <v>534.3</v>
      </c>
      <c r="H137" s="18"/>
      <c r="I137" s="19"/>
      <c r="J137" s="20"/>
    </row>
    <row r="138" spans="1:10" s="21" customFormat="1" ht="12.75">
      <c r="A138" s="14">
        <v>4.3</v>
      </c>
      <c r="B138" s="13" t="s">
        <v>127</v>
      </c>
      <c r="C138" s="13" t="s">
        <v>3</v>
      </c>
      <c r="D138" s="15">
        <v>8</v>
      </c>
      <c r="E138" s="14"/>
      <c r="F138" s="29">
        <v>319.25</v>
      </c>
      <c r="G138" s="17">
        <f t="shared" si="5"/>
        <v>2554</v>
      </c>
      <c r="H138" s="18"/>
      <c r="I138" s="19"/>
      <c r="J138" s="20"/>
    </row>
    <row r="139" spans="1:10" s="21" customFormat="1" ht="12.75">
      <c r="A139" s="14">
        <v>4.4</v>
      </c>
      <c r="B139" s="13" t="s">
        <v>55</v>
      </c>
      <c r="C139" s="13" t="s">
        <v>3</v>
      </c>
      <c r="D139" s="15">
        <v>2</v>
      </c>
      <c r="E139" s="14"/>
      <c r="F139" s="29">
        <v>144.84</v>
      </c>
      <c r="G139" s="17">
        <f t="shared" si="5"/>
        <v>289.68</v>
      </c>
      <c r="H139" s="18"/>
      <c r="I139" s="19"/>
      <c r="J139" s="20"/>
    </row>
    <row r="140" spans="1:10" s="21" customFormat="1" ht="12.75">
      <c r="A140" s="14">
        <v>4.5</v>
      </c>
      <c r="B140" s="13" t="s">
        <v>128</v>
      </c>
      <c r="C140" s="13" t="s">
        <v>3</v>
      </c>
      <c r="D140" s="15">
        <v>20</v>
      </c>
      <c r="E140" s="14"/>
      <c r="F140" s="29">
        <v>344.03</v>
      </c>
      <c r="G140" s="17">
        <f t="shared" si="5"/>
        <v>6880.599999999999</v>
      </c>
      <c r="H140" s="18"/>
      <c r="I140" s="19"/>
      <c r="J140" s="20"/>
    </row>
    <row r="141" spans="1:10" s="21" customFormat="1" ht="12.75">
      <c r="A141" s="14">
        <v>4.6</v>
      </c>
      <c r="B141" s="13" t="s">
        <v>56</v>
      </c>
      <c r="C141" s="13" t="s">
        <v>3</v>
      </c>
      <c r="D141" s="15">
        <v>2</v>
      </c>
      <c r="E141" s="14"/>
      <c r="F141" s="29">
        <v>182.28</v>
      </c>
      <c r="G141" s="17">
        <f t="shared" si="5"/>
        <v>364.56</v>
      </c>
      <c r="H141" s="18"/>
      <c r="I141" s="19"/>
      <c r="J141" s="20"/>
    </row>
    <row r="142" spans="1:10" s="21" customFormat="1" ht="12.75">
      <c r="A142" s="14">
        <v>4.7</v>
      </c>
      <c r="B142" s="13" t="s">
        <v>57</v>
      </c>
      <c r="C142" s="13" t="s">
        <v>3</v>
      </c>
      <c r="D142" s="15">
        <v>5</v>
      </c>
      <c r="E142" s="14"/>
      <c r="F142" s="29">
        <v>195.31</v>
      </c>
      <c r="G142" s="17">
        <f t="shared" si="5"/>
        <v>976.55</v>
      </c>
      <c r="H142" s="18"/>
      <c r="I142" s="19"/>
      <c r="J142" s="20"/>
    </row>
    <row r="143" spans="1:10" s="21" customFormat="1" ht="12.75">
      <c r="A143" s="14">
        <v>4.8</v>
      </c>
      <c r="B143" s="13" t="s">
        <v>58</v>
      </c>
      <c r="C143" s="13" t="s">
        <v>3</v>
      </c>
      <c r="D143" s="15">
        <v>2</v>
      </c>
      <c r="E143" s="14"/>
      <c r="F143" s="29">
        <v>89.15</v>
      </c>
      <c r="G143" s="17">
        <f t="shared" si="5"/>
        <v>178.3</v>
      </c>
      <c r="H143" s="18"/>
      <c r="I143" s="19"/>
      <c r="J143" s="20"/>
    </row>
    <row r="144" spans="1:10" s="21" customFormat="1" ht="12.75">
      <c r="A144" s="14">
        <v>4.9</v>
      </c>
      <c r="B144" s="13" t="s">
        <v>59</v>
      </c>
      <c r="C144" s="13" t="s">
        <v>3</v>
      </c>
      <c r="D144" s="15">
        <v>24</v>
      </c>
      <c r="E144" s="14"/>
      <c r="F144" s="29">
        <v>195.31</v>
      </c>
      <c r="G144" s="17">
        <f t="shared" si="5"/>
        <v>4687.4400000000005</v>
      </c>
      <c r="H144" s="18"/>
      <c r="I144" s="19"/>
      <c r="J144" s="20"/>
    </row>
    <row r="145" spans="1:10" s="21" customFormat="1" ht="12.75">
      <c r="A145" s="14">
        <v>4.1</v>
      </c>
      <c r="B145" s="13" t="s">
        <v>60</v>
      </c>
      <c r="C145" s="13" t="s">
        <v>3</v>
      </c>
      <c r="D145" s="15">
        <v>1</v>
      </c>
      <c r="E145" s="14"/>
      <c r="F145" s="29">
        <v>89.87</v>
      </c>
      <c r="G145" s="17">
        <f t="shared" si="5"/>
        <v>89.87</v>
      </c>
      <c r="H145" s="18"/>
      <c r="I145" s="19"/>
      <c r="J145" s="20"/>
    </row>
    <row r="146" spans="1:10" s="21" customFormat="1" ht="12.75">
      <c r="A146" s="14">
        <v>4.11</v>
      </c>
      <c r="B146" s="13" t="s">
        <v>61</v>
      </c>
      <c r="C146" s="13" t="s">
        <v>3</v>
      </c>
      <c r="D146" s="15">
        <v>3</v>
      </c>
      <c r="E146" s="14"/>
      <c r="F146" s="29">
        <v>267.16</v>
      </c>
      <c r="G146" s="17">
        <f t="shared" si="5"/>
        <v>801.48</v>
      </c>
      <c r="H146" s="18"/>
      <c r="I146" s="19"/>
      <c r="J146" s="20"/>
    </row>
    <row r="147" spans="1:10" s="21" customFormat="1" ht="12.75">
      <c r="A147" s="14">
        <v>4.12</v>
      </c>
      <c r="B147" s="13" t="s">
        <v>62</v>
      </c>
      <c r="C147" s="13" t="s">
        <v>3</v>
      </c>
      <c r="D147" s="15">
        <v>2</v>
      </c>
      <c r="E147" s="14"/>
      <c r="F147" s="29">
        <v>106.59</v>
      </c>
      <c r="G147" s="17">
        <f t="shared" si="5"/>
        <v>213.18</v>
      </c>
      <c r="H147" s="18"/>
      <c r="I147" s="19"/>
      <c r="J147" s="20"/>
    </row>
    <row r="148" spans="1:11" s="21" customFormat="1" ht="12.75">
      <c r="A148" s="14">
        <v>4.13</v>
      </c>
      <c r="B148" s="13" t="s">
        <v>63</v>
      </c>
      <c r="C148" s="13" t="s">
        <v>3</v>
      </c>
      <c r="D148" s="15">
        <v>3</v>
      </c>
      <c r="E148" s="14"/>
      <c r="F148" s="29">
        <v>267.16</v>
      </c>
      <c r="G148" s="17">
        <f t="shared" si="5"/>
        <v>801.48</v>
      </c>
      <c r="H148" s="18"/>
      <c r="I148" s="19"/>
      <c r="J148" s="11"/>
      <c r="K148" s="12"/>
    </row>
    <row r="149" spans="1:10" s="21" customFormat="1" ht="12.75">
      <c r="A149" s="14">
        <v>4.14</v>
      </c>
      <c r="B149" s="13" t="s">
        <v>64</v>
      </c>
      <c r="C149" s="13" t="s">
        <v>3</v>
      </c>
      <c r="D149" s="15">
        <v>2</v>
      </c>
      <c r="E149" s="14"/>
      <c r="F149" s="29">
        <v>106.59</v>
      </c>
      <c r="G149" s="17">
        <f t="shared" si="5"/>
        <v>213.18</v>
      </c>
      <c r="H149" s="18"/>
      <c r="I149" s="19"/>
      <c r="J149" s="20"/>
    </row>
    <row r="150" spans="1:10" s="21" customFormat="1" ht="12.75">
      <c r="A150" s="14">
        <v>4.15</v>
      </c>
      <c r="B150" s="13" t="s">
        <v>65</v>
      </c>
      <c r="C150" s="13" t="s">
        <v>3</v>
      </c>
      <c r="D150" s="15">
        <v>2</v>
      </c>
      <c r="E150" s="14"/>
      <c r="F150" s="29">
        <v>381.85</v>
      </c>
      <c r="G150" s="17">
        <f t="shared" si="5"/>
        <v>763.7</v>
      </c>
      <c r="H150" s="18"/>
      <c r="I150" s="19"/>
      <c r="J150" s="20"/>
    </row>
    <row r="151" spans="1:10" s="21" customFormat="1" ht="12.75">
      <c r="A151" s="14">
        <v>4.16</v>
      </c>
      <c r="B151" s="13" t="s">
        <v>66</v>
      </c>
      <c r="C151" s="13" t="s">
        <v>3</v>
      </c>
      <c r="D151" s="15">
        <v>2</v>
      </c>
      <c r="E151" s="14"/>
      <c r="F151" s="29">
        <v>237.09</v>
      </c>
      <c r="G151" s="17">
        <f t="shared" si="5"/>
        <v>474.18</v>
      </c>
      <c r="H151" s="18"/>
      <c r="I151" s="19"/>
      <c r="J151" s="20"/>
    </row>
    <row r="152" spans="1:10" s="21" customFormat="1" ht="12.75">
      <c r="A152" s="14">
        <v>4.17</v>
      </c>
      <c r="B152" s="13" t="s">
        <v>67</v>
      </c>
      <c r="C152" s="13" t="s">
        <v>3</v>
      </c>
      <c r="D152" s="15">
        <v>2</v>
      </c>
      <c r="E152" s="14"/>
      <c r="F152" s="29">
        <v>381.85</v>
      </c>
      <c r="G152" s="17">
        <f t="shared" si="5"/>
        <v>763.7</v>
      </c>
      <c r="H152" s="18"/>
      <c r="I152" s="19"/>
      <c r="J152" s="20"/>
    </row>
    <row r="153" spans="1:11" s="21" customFormat="1" ht="12.75">
      <c r="A153" s="14">
        <v>4.18</v>
      </c>
      <c r="B153" s="13" t="s">
        <v>68</v>
      </c>
      <c r="C153" s="13" t="s">
        <v>3</v>
      </c>
      <c r="D153" s="15">
        <v>2</v>
      </c>
      <c r="E153" s="14"/>
      <c r="F153" s="29">
        <v>237.09</v>
      </c>
      <c r="G153" s="17">
        <f t="shared" si="5"/>
        <v>474.18</v>
      </c>
      <c r="H153" s="18"/>
      <c r="I153" s="19"/>
      <c r="J153" s="11"/>
      <c r="K153" s="12"/>
    </row>
    <row r="154" spans="1:10" s="21" customFormat="1" ht="12.75">
      <c r="A154" s="14">
        <v>4.19</v>
      </c>
      <c r="B154" s="13" t="s">
        <v>69</v>
      </c>
      <c r="C154" s="13" t="s">
        <v>3</v>
      </c>
      <c r="D154" s="15">
        <v>2</v>
      </c>
      <c r="E154" s="14"/>
      <c r="F154" s="29">
        <v>381.85</v>
      </c>
      <c r="G154" s="17">
        <f t="shared" si="5"/>
        <v>763.7</v>
      </c>
      <c r="H154" s="18"/>
      <c r="I154" s="19"/>
      <c r="J154" s="20"/>
    </row>
    <row r="155" spans="1:10" s="21" customFormat="1" ht="12.75">
      <c r="A155" s="14">
        <v>4.2</v>
      </c>
      <c r="B155" s="13" t="s">
        <v>70</v>
      </c>
      <c r="C155" s="13" t="s">
        <v>3</v>
      </c>
      <c r="D155" s="15">
        <v>1</v>
      </c>
      <c r="E155" s="14"/>
      <c r="F155" s="29">
        <v>237.09</v>
      </c>
      <c r="G155" s="17">
        <f t="shared" si="5"/>
        <v>237.09</v>
      </c>
      <c r="H155" s="18"/>
      <c r="I155" s="19"/>
      <c r="J155" s="20"/>
    </row>
    <row r="156" spans="1:11" s="21" customFormat="1" ht="12.75">
      <c r="A156" s="14">
        <v>4.21</v>
      </c>
      <c r="B156" s="13" t="s">
        <v>71</v>
      </c>
      <c r="C156" s="13" t="s">
        <v>3</v>
      </c>
      <c r="D156" s="15">
        <v>3</v>
      </c>
      <c r="E156" s="14"/>
      <c r="F156" s="29">
        <v>371.83</v>
      </c>
      <c r="G156" s="17">
        <f t="shared" si="5"/>
        <v>1115.49</v>
      </c>
      <c r="H156" s="18"/>
      <c r="I156" s="19"/>
      <c r="J156" s="11"/>
      <c r="K156" s="12"/>
    </row>
    <row r="157" spans="1:11" s="21" customFormat="1" ht="12.75">
      <c r="A157" s="14">
        <v>4.22</v>
      </c>
      <c r="B157" s="13" t="s">
        <v>72</v>
      </c>
      <c r="C157" s="13" t="s">
        <v>3</v>
      </c>
      <c r="D157" s="15">
        <v>1</v>
      </c>
      <c r="E157" s="14"/>
      <c r="F157" s="29">
        <v>144.84</v>
      </c>
      <c r="G157" s="17">
        <f t="shared" si="5"/>
        <v>144.84</v>
      </c>
      <c r="H157" s="18"/>
      <c r="I157" s="19"/>
      <c r="J157" s="11"/>
      <c r="K157" s="12"/>
    </row>
    <row r="158" spans="1:11" s="21" customFormat="1" ht="12.75">
      <c r="A158" s="14">
        <v>4.23</v>
      </c>
      <c r="B158" s="13" t="s">
        <v>73</v>
      </c>
      <c r="C158" s="13" t="s">
        <v>3</v>
      </c>
      <c r="D158" s="15">
        <v>6</v>
      </c>
      <c r="E158" s="14"/>
      <c r="F158" s="29">
        <v>225.35</v>
      </c>
      <c r="G158" s="17">
        <f t="shared" si="5"/>
        <v>1352.1</v>
      </c>
      <c r="H158" s="18"/>
      <c r="I158" s="19"/>
      <c r="J158" s="11"/>
      <c r="K158" s="12"/>
    </row>
    <row r="159" spans="1:11" s="21" customFormat="1" ht="12.75">
      <c r="A159" s="14">
        <v>4.24</v>
      </c>
      <c r="B159" s="13" t="s">
        <v>74</v>
      </c>
      <c r="C159" s="13" t="s">
        <v>3</v>
      </c>
      <c r="D159" s="15">
        <v>2</v>
      </c>
      <c r="E159" s="14"/>
      <c r="F159" s="29">
        <v>101.23</v>
      </c>
      <c r="G159" s="17">
        <f t="shared" si="5"/>
        <v>202.46</v>
      </c>
      <c r="H159" s="18"/>
      <c r="I159" s="19"/>
      <c r="J159" s="11"/>
      <c r="K159" s="12"/>
    </row>
    <row r="160" spans="1:11" s="21" customFormat="1" ht="12.75">
      <c r="A160" s="14">
        <v>4.25</v>
      </c>
      <c r="B160" s="13" t="s">
        <v>75</v>
      </c>
      <c r="C160" s="13" t="s">
        <v>3</v>
      </c>
      <c r="D160" s="15">
        <v>2</v>
      </c>
      <c r="E160" s="14"/>
      <c r="F160" s="29">
        <v>225.35</v>
      </c>
      <c r="G160" s="17">
        <f t="shared" si="5"/>
        <v>450.7</v>
      </c>
      <c r="H160" s="18"/>
      <c r="I160" s="19"/>
      <c r="J160" s="11"/>
      <c r="K160" s="12"/>
    </row>
    <row r="161" spans="1:11" s="21" customFormat="1" ht="12.75">
      <c r="A161" s="14">
        <v>4.26</v>
      </c>
      <c r="B161" s="13" t="s">
        <v>76</v>
      </c>
      <c r="C161" s="13" t="s">
        <v>3</v>
      </c>
      <c r="D161" s="15">
        <v>2</v>
      </c>
      <c r="E161" s="14"/>
      <c r="F161" s="29">
        <v>186.12</v>
      </c>
      <c r="G161" s="17">
        <f t="shared" si="5"/>
        <v>372.24</v>
      </c>
      <c r="H161" s="18"/>
      <c r="I161" s="19"/>
      <c r="J161" s="11"/>
      <c r="K161" s="12"/>
    </row>
    <row r="162" spans="1:11" s="21" customFormat="1" ht="12.75">
      <c r="A162" s="14">
        <v>4.27</v>
      </c>
      <c r="B162" s="13" t="s">
        <v>77</v>
      </c>
      <c r="C162" s="13" t="s">
        <v>3</v>
      </c>
      <c r="D162" s="15">
        <v>10</v>
      </c>
      <c r="E162" s="14"/>
      <c r="F162" s="29">
        <v>319.25</v>
      </c>
      <c r="G162" s="17">
        <f t="shared" si="5"/>
        <v>3192.5</v>
      </c>
      <c r="H162" s="18"/>
      <c r="I162" s="19"/>
      <c r="J162" s="11"/>
      <c r="K162" s="12"/>
    </row>
    <row r="163" spans="1:11" s="21" customFormat="1" ht="12.75">
      <c r="A163" s="14">
        <v>4.28</v>
      </c>
      <c r="B163" s="13" t="s">
        <v>78</v>
      </c>
      <c r="C163" s="13" t="s">
        <v>3</v>
      </c>
      <c r="D163" s="15">
        <v>2</v>
      </c>
      <c r="E163" s="14"/>
      <c r="F163" s="29">
        <v>267</v>
      </c>
      <c r="G163" s="17">
        <f t="shared" si="5"/>
        <v>534</v>
      </c>
      <c r="H163" s="18"/>
      <c r="I163" s="19"/>
      <c r="J163" s="11"/>
      <c r="K163" s="12"/>
    </row>
    <row r="164" spans="1:11" s="21" customFormat="1" ht="12.75">
      <c r="A164" s="14">
        <v>4.29</v>
      </c>
      <c r="B164" s="13" t="s">
        <v>79</v>
      </c>
      <c r="C164" s="13" t="s">
        <v>3</v>
      </c>
      <c r="D164" s="15">
        <v>2</v>
      </c>
      <c r="E164" s="14"/>
      <c r="F164" s="29">
        <v>267</v>
      </c>
      <c r="G164" s="17">
        <f t="shared" si="5"/>
        <v>534</v>
      </c>
      <c r="H164" s="18"/>
      <c r="I164" s="19"/>
      <c r="J164" s="11"/>
      <c r="K164" s="12"/>
    </row>
    <row r="165" spans="1:11" s="21" customFormat="1" ht="12.75">
      <c r="A165" s="14">
        <v>4.3</v>
      </c>
      <c r="B165" s="13" t="s">
        <v>119</v>
      </c>
      <c r="C165" s="13" t="s">
        <v>3</v>
      </c>
      <c r="D165" s="15">
        <v>6</v>
      </c>
      <c r="E165" s="14"/>
      <c r="F165" s="29">
        <v>485.23</v>
      </c>
      <c r="G165" s="17">
        <f t="shared" si="5"/>
        <v>2911.38</v>
      </c>
      <c r="H165" s="18"/>
      <c r="I165" s="19"/>
      <c r="J165" s="11"/>
      <c r="K165" s="12"/>
    </row>
    <row r="166" spans="1:11" s="21" customFormat="1" ht="12.75">
      <c r="A166" s="14">
        <v>4.31</v>
      </c>
      <c r="B166" s="13" t="s">
        <v>80</v>
      </c>
      <c r="C166" s="13" t="s">
        <v>3</v>
      </c>
      <c r="D166" s="15">
        <v>60</v>
      </c>
      <c r="E166" s="14"/>
      <c r="F166" s="29">
        <v>195.31</v>
      </c>
      <c r="G166" s="17">
        <f t="shared" si="5"/>
        <v>11718.6</v>
      </c>
      <c r="H166" s="18"/>
      <c r="I166" s="19"/>
      <c r="J166" s="11"/>
      <c r="K166" s="12"/>
    </row>
    <row r="167" spans="1:11" s="21" customFormat="1" ht="12.75">
      <c r="A167" s="14">
        <v>4.32</v>
      </c>
      <c r="B167" s="13" t="s">
        <v>81</v>
      </c>
      <c r="C167" s="13" t="s">
        <v>3</v>
      </c>
      <c r="D167" s="15">
        <v>4</v>
      </c>
      <c r="E167" s="14"/>
      <c r="F167" s="29">
        <v>121.35</v>
      </c>
      <c r="G167" s="17">
        <f t="shared" si="5"/>
        <v>485.4</v>
      </c>
      <c r="H167" s="18"/>
      <c r="I167" s="19"/>
      <c r="J167" s="11"/>
      <c r="K167" s="12"/>
    </row>
    <row r="168" spans="1:11" s="21" customFormat="1" ht="12.75">
      <c r="A168" s="14">
        <v>4.33</v>
      </c>
      <c r="B168" s="13" t="s">
        <v>82</v>
      </c>
      <c r="C168" s="13" t="s">
        <v>3</v>
      </c>
      <c r="D168" s="15">
        <v>14</v>
      </c>
      <c r="E168" s="14"/>
      <c r="F168" s="29">
        <v>102.55</v>
      </c>
      <c r="G168" s="17">
        <f t="shared" si="5"/>
        <v>1435.7</v>
      </c>
      <c r="H168" s="18"/>
      <c r="I168" s="19"/>
      <c r="J168" s="11"/>
      <c r="K168" s="12"/>
    </row>
    <row r="169" spans="1:11" s="21" customFormat="1" ht="12.75">
      <c r="A169" s="14">
        <v>4.34</v>
      </c>
      <c r="B169" s="13" t="s">
        <v>83</v>
      </c>
      <c r="C169" s="13" t="s">
        <v>3</v>
      </c>
      <c r="D169" s="15">
        <v>14</v>
      </c>
      <c r="E169" s="14"/>
      <c r="F169" s="29">
        <v>150</v>
      </c>
      <c r="G169" s="17">
        <f t="shared" si="5"/>
        <v>2100</v>
      </c>
      <c r="H169" s="18"/>
      <c r="I169" s="19"/>
      <c r="J169" s="11"/>
      <c r="K169" s="12"/>
    </row>
    <row r="170" spans="1:10" s="21" customFormat="1" ht="12.75">
      <c r="A170" s="14">
        <v>4.35</v>
      </c>
      <c r="B170" s="14" t="s">
        <v>84</v>
      </c>
      <c r="C170" s="13" t="s">
        <v>3</v>
      </c>
      <c r="D170" s="15">
        <v>4</v>
      </c>
      <c r="E170" s="14"/>
      <c r="F170" s="29">
        <v>157.74</v>
      </c>
      <c r="G170" s="17">
        <f t="shared" si="5"/>
        <v>630.96</v>
      </c>
      <c r="H170" s="18"/>
      <c r="I170" s="19"/>
      <c r="J170" s="20"/>
    </row>
    <row r="171" spans="1:10" s="21" customFormat="1" ht="12.75">
      <c r="A171" s="14">
        <v>4.36</v>
      </c>
      <c r="B171" s="14" t="s">
        <v>85</v>
      </c>
      <c r="C171" s="13" t="s">
        <v>3</v>
      </c>
      <c r="D171" s="15">
        <v>8</v>
      </c>
      <c r="E171" s="14"/>
      <c r="F171" s="29">
        <v>428.88</v>
      </c>
      <c r="G171" s="17">
        <f t="shared" si="5"/>
        <v>3431.04</v>
      </c>
      <c r="H171" s="18"/>
      <c r="I171" s="19"/>
      <c r="J171" s="20"/>
    </row>
    <row r="172" spans="1:10" s="21" customFormat="1" ht="12.75">
      <c r="A172" s="14">
        <v>4.37</v>
      </c>
      <c r="B172" s="14" t="s">
        <v>86</v>
      </c>
      <c r="C172" s="13" t="s">
        <v>3</v>
      </c>
      <c r="D172" s="15">
        <v>1</v>
      </c>
      <c r="E172" s="14"/>
      <c r="F172" s="29">
        <v>85.47</v>
      </c>
      <c r="G172" s="17">
        <f t="shared" si="5"/>
        <v>85.47</v>
      </c>
      <c r="H172" s="18"/>
      <c r="I172" s="19"/>
      <c r="J172" s="20"/>
    </row>
    <row r="173" spans="1:10" s="21" customFormat="1" ht="12.75">
      <c r="A173" s="14">
        <v>4.38</v>
      </c>
      <c r="B173" s="14" t="s">
        <v>87</v>
      </c>
      <c r="C173" s="13" t="s">
        <v>3</v>
      </c>
      <c r="D173" s="15">
        <v>3</v>
      </c>
      <c r="E173" s="14"/>
      <c r="F173" s="29">
        <v>45.48</v>
      </c>
      <c r="G173" s="17">
        <f t="shared" si="5"/>
        <v>136.44</v>
      </c>
      <c r="H173" s="18"/>
      <c r="I173" s="19"/>
      <c r="J173" s="20"/>
    </row>
    <row r="174" spans="1:10" s="21" customFormat="1" ht="12.75">
      <c r="A174" s="14">
        <v>4.39</v>
      </c>
      <c r="B174" s="14" t="s">
        <v>135</v>
      </c>
      <c r="C174" s="13" t="s">
        <v>3</v>
      </c>
      <c r="D174" s="15">
        <v>1</v>
      </c>
      <c r="E174" s="14"/>
      <c r="F174" s="29">
        <v>197.67</v>
      </c>
      <c r="G174" s="17">
        <f t="shared" si="5"/>
        <v>197.67</v>
      </c>
      <c r="H174" s="18"/>
      <c r="I174" s="19"/>
      <c r="J174" s="20"/>
    </row>
    <row r="175" spans="1:10" ht="12.75">
      <c r="A175" s="14"/>
      <c r="B175" s="14"/>
      <c r="C175" s="13"/>
      <c r="D175" s="15"/>
      <c r="E175" s="14"/>
      <c r="F175" s="29"/>
      <c r="G175" s="106">
        <f>SUM(G136:G174)</f>
        <v>53796.68</v>
      </c>
      <c r="H175" s="107"/>
      <c r="I175" s="106">
        <v>537.96</v>
      </c>
      <c r="J175" s="11"/>
    </row>
    <row r="176" spans="1:10" s="21" customFormat="1" ht="38.25">
      <c r="A176" s="104">
        <v>5</v>
      </c>
      <c r="B176" s="105" t="s">
        <v>240</v>
      </c>
      <c r="C176" s="38"/>
      <c r="D176" s="37"/>
      <c r="E176" s="38"/>
      <c r="F176" s="39"/>
      <c r="G176" s="40"/>
      <c r="H176" s="41"/>
      <c r="I176" s="42"/>
      <c r="J176" s="20"/>
    </row>
    <row r="177" spans="1:10" s="21" customFormat="1" ht="12.75">
      <c r="A177" s="14">
        <v>5.1</v>
      </c>
      <c r="B177" s="14" t="s">
        <v>134</v>
      </c>
      <c r="C177" s="14" t="s">
        <v>3</v>
      </c>
      <c r="D177" s="30">
        <v>6</v>
      </c>
      <c r="E177" s="14"/>
      <c r="F177" s="29">
        <v>57</v>
      </c>
      <c r="G177" s="17">
        <f aca="true" t="shared" si="6" ref="G177:G184">D177*F177</f>
        <v>342</v>
      </c>
      <c r="H177" s="18"/>
      <c r="I177" s="19"/>
      <c r="J177" s="20"/>
    </row>
    <row r="178" spans="1:10" s="21" customFormat="1" ht="12.75">
      <c r="A178" s="14">
        <v>5.2</v>
      </c>
      <c r="B178" s="14" t="s">
        <v>88</v>
      </c>
      <c r="C178" s="14" t="s">
        <v>89</v>
      </c>
      <c r="D178" s="30">
        <v>1</v>
      </c>
      <c r="E178" s="14"/>
      <c r="F178" s="29">
        <v>269</v>
      </c>
      <c r="G178" s="17">
        <f t="shared" si="6"/>
        <v>269</v>
      </c>
      <c r="H178" s="18"/>
      <c r="I178" s="19"/>
      <c r="J178" s="20"/>
    </row>
    <row r="179" spans="1:11" s="21" customFormat="1" ht="12.75">
      <c r="A179" s="14">
        <v>5.3</v>
      </c>
      <c r="B179" s="14" t="s">
        <v>90</v>
      </c>
      <c r="C179" s="14" t="s">
        <v>3</v>
      </c>
      <c r="D179" s="30">
        <v>6</v>
      </c>
      <c r="E179" s="14"/>
      <c r="F179" s="29">
        <v>119.23</v>
      </c>
      <c r="G179" s="17">
        <f t="shared" si="6"/>
        <v>715.38</v>
      </c>
      <c r="H179" s="18"/>
      <c r="I179" s="19"/>
      <c r="J179" s="50"/>
      <c r="K179" s="51"/>
    </row>
    <row r="180" spans="1:11" ht="25.5">
      <c r="A180" s="14">
        <v>5.4</v>
      </c>
      <c r="B180" s="14" t="s">
        <v>91</v>
      </c>
      <c r="C180" s="14" t="s">
        <v>3</v>
      </c>
      <c r="D180" s="30">
        <v>10</v>
      </c>
      <c r="E180" s="14"/>
      <c r="F180" s="29">
        <v>324</v>
      </c>
      <c r="G180" s="17">
        <f t="shared" si="6"/>
        <v>3240</v>
      </c>
      <c r="H180" s="18"/>
      <c r="I180" s="19"/>
      <c r="J180" s="50"/>
      <c r="K180" s="51"/>
    </row>
    <row r="181" spans="1:11" s="21" customFormat="1" ht="12.75">
      <c r="A181" s="14">
        <v>5.5</v>
      </c>
      <c r="B181" s="14" t="s">
        <v>92</v>
      </c>
      <c r="C181" s="14" t="s">
        <v>3</v>
      </c>
      <c r="D181" s="30">
        <v>3</v>
      </c>
      <c r="E181" s="14"/>
      <c r="F181" s="29">
        <v>19.9</v>
      </c>
      <c r="G181" s="17">
        <f t="shared" si="6"/>
        <v>59.699999999999996</v>
      </c>
      <c r="H181" s="18"/>
      <c r="I181" s="19"/>
      <c r="J181" s="11"/>
      <c r="K181" s="12"/>
    </row>
    <row r="182" spans="1:10" s="21" customFormat="1" ht="12.75">
      <c r="A182" s="14">
        <v>5.6</v>
      </c>
      <c r="B182" s="14" t="s">
        <v>93</v>
      </c>
      <c r="C182" s="14" t="s">
        <v>3</v>
      </c>
      <c r="D182" s="30">
        <v>3</v>
      </c>
      <c r="E182" s="14"/>
      <c r="F182" s="29">
        <v>19.9</v>
      </c>
      <c r="G182" s="17">
        <f t="shared" si="6"/>
        <v>59.699999999999996</v>
      </c>
      <c r="H182" s="18"/>
      <c r="I182" s="19"/>
      <c r="J182" s="20"/>
    </row>
    <row r="183" spans="1:10" s="21" customFormat="1" ht="17.25" customHeight="1">
      <c r="A183" s="14">
        <v>5.7</v>
      </c>
      <c r="B183" s="14" t="s">
        <v>228</v>
      </c>
      <c r="C183" s="14" t="s">
        <v>3</v>
      </c>
      <c r="D183" s="30">
        <v>1</v>
      </c>
      <c r="E183" s="14"/>
      <c r="F183" s="29">
        <v>16.5</v>
      </c>
      <c r="G183" s="17">
        <f t="shared" si="6"/>
        <v>16.5</v>
      </c>
      <c r="H183" s="18"/>
      <c r="I183" s="19"/>
      <c r="J183" s="20"/>
    </row>
    <row r="184" spans="1:10" ht="15.75" customHeight="1">
      <c r="A184" s="14">
        <v>5.8</v>
      </c>
      <c r="B184" s="14" t="s">
        <v>229</v>
      </c>
      <c r="C184" s="14" t="s">
        <v>89</v>
      </c>
      <c r="D184" s="30">
        <v>16</v>
      </c>
      <c r="E184" s="14"/>
      <c r="F184" s="29">
        <v>3.15</v>
      </c>
      <c r="G184" s="17">
        <f t="shared" si="6"/>
        <v>50.4</v>
      </c>
      <c r="H184" s="107"/>
      <c r="I184" s="106"/>
      <c r="J184" s="11"/>
    </row>
    <row r="185" spans="1:10" ht="15.75" customHeight="1">
      <c r="A185" s="14"/>
      <c r="B185" s="14"/>
      <c r="C185" s="14"/>
      <c r="D185" s="30"/>
      <c r="E185" s="14"/>
      <c r="F185" s="29"/>
      <c r="G185" s="143">
        <f>SUM(G177:G184)</f>
        <v>4752.679999999999</v>
      </c>
      <c r="H185" s="107"/>
      <c r="I185" s="106">
        <v>47.52</v>
      </c>
      <c r="J185" s="11"/>
    </row>
    <row r="186" spans="1:10" ht="25.5">
      <c r="A186" s="104">
        <v>6</v>
      </c>
      <c r="B186" s="105" t="s">
        <v>241</v>
      </c>
      <c r="C186" s="38"/>
      <c r="D186" s="37"/>
      <c r="E186" s="38"/>
      <c r="F186" s="39"/>
      <c r="G186" s="40"/>
      <c r="H186" s="41"/>
      <c r="I186" s="42"/>
      <c r="J186" s="11"/>
    </row>
    <row r="187" spans="1:10" ht="12.75">
      <c r="A187" s="31">
        <v>6.1</v>
      </c>
      <c r="B187" s="31" t="s">
        <v>121</v>
      </c>
      <c r="C187" s="31" t="s">
        <v>3</v>
      </c>
      <c r="D187" s="32">
        <v>1</v>
      </c>
      <c r="E187" s="31"/>
      <c r="F187" s="33">
        <v>512.3</v>
      </c>
      <c r="G187" s="17">
        <f aca="true" t="shared" si="7" ref="G187:G197">D187*F187</f>
        <v>512.3</v>
      </c>
      <c r="H187" s="34"/>
      <c r="I187" s="19"/>
      <c r="J187" s="112"/>
    </row>
    <row r="188" spans="1:11" ht="12.75">
      <c r="A188" s="31">
        <v>6.2</v>
      </c>
      <c r="B188" s="31" t="s">
        <v>219</v>
      </c>
      <c r="C188" s="31" t="s">
        <v>3</v>
      </c>
      <c r="D188" s="32">
        <v>16</v>
      </c>
      <c r="E188" s="31"/>
      <c r="F188" s="33">
        <v>75</v>
      </c>
      <c r="G188" s="17">
        <f t="shared" si="7"/>
        <v>1200</v>
      </c>
      <c r="H188" s="34"/>
      <c r="I188" s="19"/>
      <c r="J188" s="20"/>
      <c r="K188" s="21"/>
    </row>
    <row r="189" spans="1:10" ht="12.75">
      <c r="A189" s="31">
        <v>6.3</v>
      </c>
      <c r="B189" s="31" t="s">
        <v>129</v>
      </c>
      <c r="C189" s="31" t="s">
        <v>3</v>
      </c>
      <c r="D189" s="32">
        <v>14</v>
      </c>
      <c r="E189" s="31"/>
      <c r="F189" s="33">
        <v>62</v>
      </c>
      <c r="G189" s="17">
        <f t="shared" si="7"/>
        <v>868</v>
      </c>
      <c r="H189" s="34"/>
      <c r="I189" s="19"/>
      <c r="J189" s="11"/>
    </row>
    <row r="190" spans="1:11" ht="12.75">
      <c r="A190" s="31">
        <v>6.4</v>
      </c>
      <c r="B190" s="31" t="s">
        <v>94</v>
      </c>
      <c r="C190" s="31" t="s">
        <v>3</v>
      </c>
      <c r="D190" s="32">
        <v>1</v>
      </c>
      <c r="E190" s="31"/>
      <c r="F190" s="33">
        <v>41</v>
      </c>
      <c r="G190" s="17">
        <f t="shared" si="7"/>
        <v>41</v>
      </c>
      <c r="H190" s="34"/>
      <c r="I190" s="19"/>
      <c r="J190" s="20"/>
      <c r="K190" s="21"/>
    </row>
    <row r="191" spans="1:11" ht="25.5">
      <c r="A191" s="31">
        <v>6.5</v>
      </c>
      <c r="B191" s="31" t="s">
        <v>133</v>
      </c>
      <c r="C191" s="31" t="s">
        <v>3</v>
      </c>
      <c r="D191" s="32">
        <v>6</v>
      </c>
      <c r="E191" s="31"/>
      <c r="F191" s="33">
        <v>75</v>
      </c>
      <c r="G191" s="17">
        <f t="shared" si="7"/>
        <v>450</v>
      </c>
      <c r="H191" s="34"/>
      <c r="I191" s="19"/>
      <c r="J191" s="20"/>
      <c r="K191" s="21"/>
    </row>
    <row r="192" spans="1:11" ht="12.75">
      <c r="A192" s="31">
        <v>6.6</v>
      </c>
      <c r="B192" s="31" t="s">
        <v>220</v>
      </c>
      <c r="C192" s="31" t="s">
        <v>3</v>
      </c>
      <c r="D192" s="32">
        <v>6</v>
      </c>
      <c r="E192" s="31"/>
      <c r="F192" s="33">
        <v>202.16</v>
      </c>
      <c r="G192" s="17">
        <f t="shared" si="7"/>
        <v>1212.96</v>
      </c>
      <c r="H192" s="34"/>
      <c r="I192" s="19"/>
      <c r="J192" s="20"/>
      <c r="K192" s="21"/>
    </row>
    <row r="193" spans="1:11" ht="12.75">
      <c r="A193" s="31">
        <v>6.7</v>
      </c>
      <c r="B193" s="31" t="s">
        <v>95</v>
      </c>
      <c r="C193" s="31" t="s">
        <v>3</v>
      </c>
      <c r="D193" s="32">
        <v>1</v>
      </c>
      <c r="E193" s="31"/>
      <c r="F193" s="33">
        <v>121.4</v>
      </c>
      <c r="G193" s="17">
        <f t="shared" si="7"/>
        <v>121.4</v>
      </c>
      <c r="H193" s="34"/>
      <c r="I193" s="19"/>
      <c r="J193" s="20"/>
      <c r="K193" s="21"/>
    </row>
    <row r="194" spans="1:11" ht="25.5">
      <c r="A194" s="31">
        <v>6.8</v>
      </c>
      <c r="B194" s="31" t="s">
        <v>96</v>
      </c>
      <c r="C194" s="31" t="s">
        <v>3</v>
      </c>
      <c r="D194" s="32">
        <v>6</v>
      </c>
      <c r="E194" s="31"/>
      <c r="F194" s="33">
        <v>189</v>
      </c>
      <c r="G194" s="17">
        <f t="shared" si="7"/>
        <v>1134</v>
      </c>
      <c r="H194" s="34"/>
      <c r="I194" s="19"/>
      <c r="J194" s="20"/>
      <c r="K194" s="21"/>
    </row>
    <row r="195" spans="1:10" ht="25.5">
      <c r="A195" s="31">
        <v>6.9</v>
      </c>
      <c r="B195" s="31" t="s">
        <v>97</v>
      </c>
      <c r="C195" s="31" t="s">
        <v>3</v>
      </c>
      <c r="D195" s="32">
        <v>1</v>
      </c>
      <c r="E195" s="31"/>
      <c r="F195" s="33">
        <v>189</v>
      </c>
      <c r="G195" s="17">
        <f t="shared" si="7"/>
        <v>189</v>
      </c>
      <c r="H195" s="34"/>
      <c r="I195" s="19"/>
      <c r="J195" s="11"/>
    </row>
    <row r="196" spans="1:10" ht="12.75">
      <c r="A196" s="31">
        <v>6.1</v>
      </c>
      <c r="B196" s="31" t="s">
        <v>132</v>
      </c>
      <c r="C196" s="31" t="s">
        <v>3</v>
      </c>
      <c r="D196" s="32">
        <v>2</v>
      </c>
      <c r="E196" s="31"/>
      <c r="F196" s="33">
        <v>221</v>
      </c>
      <c r="G196" s="17">
        <f t="shared" si="7"/>
        <v>442</v>
      </c>
      <c r="H196" s="34"/>
      <c r="I196" s="19"/>
      <c r="J196" s="11"/>
    </row>
    <row r="197" spans="1:10" ht="12.75">
      <c r="A197" s="31">
        <v>6.11</v>
      </c>
      <c r="B197" s="31" t="s">
        <v>98</v>
      </c>
      <c r="C197" s="31" t="s">
        <v>3</v>
      </c>
      <c r="D197" s="32">
        <v>2</v>
      </c>
      <c r="E197" s="31"/>
      <c r="F197" s="33">
        <v>39</v>
      </c>
      <c r="G197" s="17">
        <f t="shared" si="7"/>
        <v>78</v>
      </c>
      <c r="H197" s="34"/>
      <c r="I197" s="19"/>
      <c r="J197" s="11"/>
    </row>
    <row r="198" spans="1:11" ht="12.75">
      <c r="A198" s="31"/>
      <c r="B198" s="31"/>
      <c r="C198" s="31"/>
      <c r="D198" s="32"/>
      <c r="E198" s="31"/>
      <c r="F198" s="33"/>
      <c r="G198" s="106">
        <f>SUM(G187:G197)</f>
        <v>6248.66</v>
      </c>
      <c r="H198" s="107"/>
      <c r="I198" s="106">
        <v>62.48</v>
      </c>
      <c r="J198" s="20"/>
      <c r="K198" s="21"/>
    </row>
    <row r="199" spans="1:10" s="21" customFormat="1" ht="25.5">
      <c r="A199" s="104">
        <v>7</v>
      </c>
      <c r="B199" s="105" t="s">
        <v>242</v>
      </c>
      <c r="C199" s="38"/>
      <c r="D199" s="37"/>
      <c r="E199" s="38"/>
      <c r="F199" s="39"/>
      <c r="G199" s="40"/>
      <c r="H199" s="41"/>
      <c r="I199" s="42"/>
      <c r="J199" s="20"/>
    </row>
    <row r="200" spans="1:10" s="21" customFormat="1" ht="12.75">
      <c r="A200" s="14">
        <v>7.1</v>
      </c>
      <c r="B200" s="14" t="s">
        <v>180</v>
      </c>
      <c r="C200" s="14" t="s">
        <v>89</v>
      </c>
      <c r="D200" s="30">
        <v>50</v>
      </c>
      <c r="E200" s="14"/>
      <c r="F200" s="29">
        <v>4.14</v>
      </c>
      <c r="G200" s="17">
        <f>D200*F200</f>
        <v>206.99999999999997</v>
      </c>
      <c r="H200" s="18"/>
      <c r="I200" s="19"/>
      <c r="J200" s="20"/>
    </row>
    <row r="201" spans="1:10" s="21" customFormat="1" ht="12.75">
      <c r="A201" s="14">
        <v>7.2</v>
      </c>
      <c r="B201" s="14" t="s">
        <v>181</v>
      </c>
      <c r="C201" s="14" t="s">
        <v>89</v>
      </c>
      <c r="D201" s="30">
        <v>50</v>
      </c>
      <c r="E201" s="14"/>
      <c r="F201" s="29">
        <v>4.26</v>
      </c>
      <c r="G201" s="17">
        <f>D201*F201</f>
        <v>213</v>
      </c>
      <c r="H201" s="18"/>
      <c r="I201" s="19"/>
      <c r="J201" s="20"/>
    </row>
    <row r="202" spans="1:11" s="21" customFormat="1" ht="12.75">
      <c r="A202" s="14">
        <v>7.3</v>
      </c>
      <c r="B202" s="14" t="s">
        <v>99</v>
      </c>
      <c r="C202" s="14" t="s">
        <v>100</v>
      </c>
      <c r="D202" s="30">
        <v>2</v>
      </c>
      <c r="E202" s="14"/>
      <c r="F202" s="29">
        <v>96</v>
      </c>
      <c r="G202" s="17">
        <f>D202*F202</f>
        <v>192</v>
      </c>
      <c r="H202" s="18"/>
      <c r="I202" s="19"/>
      <c r="J202" s="11"/>
      <c r="K202" s="12"/>
    </row>
    <row r="203" spans="1:11" s="21" customFormat="1" ht="25.5">
      <c r="A203" s="14">
        <v>7.4</v>
      </c>
      <c r="B203" s="14" t="s">
        <v>130</v>
      </c>
      <c r="C203" s="14" t="s">
        <v>101</v>
      </c>
      <c r="D203" s="30">
        <v>10</v>
      </c>
      <c r="E203" s="14"/>
      <c r="F203" s="29">
        <v>54.9</v>
      </c>
      <c r="G203" s="17">
        <f>D203*F203</f>
        <v>549</v>
      </c>
      <c r="H203" s="18"/>
      <c r="I203" s="19"/>
      <c r="J203" s="11"/>
      <c r="K203" s="12"/>
    </row>
    <row r="204" spans="1:11" ht="12.75">
      <c r="A204" s="14"/>
      <c r="B204" s="14"/>
      <c r="C204" s="14"/>
      <c r="D204" s="30"/>
      <c r="E204" s="14"/>
      <c r="F204" s="29"/>
      <c r="G204" s="106">
        <f>SUM(G200:G203)</f>
        <v>1161</v>
      </c>
      <c r="H204" s="107"/>
      <c r="I204" s="108">
        <v>11.61</v>
      </c>
      <c r="J204" s="20"/>
      <c r="K204" s="21"/>
    </row>
    <row r="205" spans="1:10" s="21" customFormat="1" ht="25.5">
      <c r="A205" s="104">
        <v>8</v>
      </c>
      <c r="B205" s="105" t="s">
        <v>243</v>
      </c>
      <c r="C205" s="38"/>
      <c r="D205" s="37"/>
      <c r="E205" s="38"/>
      <c r="F205" s="39"/>
      <c r="G205" s="40"/>
      <c r="H205" s="41"/>
      <c r="I205" s="42"/>
      <c r="J205" s="20"/>
    </row>
    <row r="206" spans="1:10" s="21" customFormat="1" ht="12.75">
      <c r="A206" s="14">
        <v>8.1</v>
      </c>
      <c r="B206" s="14" t="s">
        <v>102</v>
      </c>
      <c r="C206" s="14" t="s">
        <v>3</v>
      </c>
      <c r="D206" s="30">
        <v>5</v>
      </c>
      <c r="E206" s="14"/>
      <c r="F206" s="29">
        <v>6.42</v>
      </c>
      <c r="G206" s="17">
        <f>D206*F206</f>
        <v>32.1</v>
      </c>
      <c r="H206" s="18"/>
      <c r="I206" s="19"/>
      <c r="J206" s="20"/>
    </row>
    <row r="207" spans="1:10" s="21" customFormat="1" ht="12.75">
      <c r="A207" s="14">
        <v>8.2</v>
      </c>
      <c r="B207" s="14" t="s">
        <v>103</v>
      </c>
      <c r="C207" s="14" t="s">
        <v>3</v>
      </c>
      <c r="D207" s="30">
        <v>2</v>
      </c>
      <c r="E207" s="14"/>
      <c r="F207" s="29">
        <v>3.4</v>
      </c>
      <c r="G207" s="17">
        <f>D207*F207</f>
        <v>6.8</v>
      </c>
      <c r="H207" s="18"/>
      <c r="I207" s="19"/>
      <c r="J207" s="20"/>
    </row>
    <row r="208" spans="1:11" s="51" customFormat="1" ht="12.75">
      <c r="A208" s="14">
        <v>8.3</v>
      </c>
      <c r="B208" s="14" t="s">
        <v>104</v>
      </c>
      <c r="C208" s="14" t="s">
        <v>3</v>
      </c>
      <c r="D208" s="30">
        <v>12</v>
      </c>
      <c r="E208" s="14"/>
      <c r="F208" s="29">
        <v>7.08</v>
      </c>
      <c r="G208" s="17">
        <f>D208*F208</f>
        <v>84.96000000000001</v>
      </c>
      <c r="H208" s="18"/>
      <c r="I208" s="19"/>
      <c r="J208" s="20"/>
      <c r="K208" s="21"/>
    </row>
    <row r="209" spans="1:11" s="51" customFormat="1" ht="12.75">
      <c r="A209" s="43">
        <v>8.4</v>
      </c>
      <c r="B209" s="43" t="s">
        <v>105</v>
      </c>
      <c r="C209" s="43" t="s">
        <v>3</v>
      </c>
      <c r="D209" s="48">
        <v>12</v>
      </c>
      <c r="E209" s="43"/>
      <c r="F209" s="49">
        <v>5.4</v>
      </c>
      <c r="G209" s="44">
        <f>D209*F209</f>
        <v>64.80000000000001</v>
      </c>
      <c r="H209" s="18"/>
      <c r="I209" s="45"/>
      <c r="J209" s="20"/>
      <c r="K209" s="21"/>
    </row>
    <row r="210" spans="1:11" ht="12.75">
      <c r="A210" s="43"/>
      <c r="B210" s="43"/>
      <c r="C210" s="43"/>
      <c r="D210" s="48"/>
      <c r="E210" s="43"/>
      <c r="F210" s="49"/>
      <c r="G210" s="106">
        <f>SUM(G206:G209)</f>
        <v>188.66000000000003</v>
      </c>
      <c r="H210" s="107"/>
      <c r="I210" s="108">
        <v>1.88</v>
      </c>
      <c r="J210" s="20"/>
      <c r="K210" s="21"/>
    </row>
    <row r="211" spans="1:10" s="21" customFormat="1" ht="37.5" customHeight="1">
      <c r="A211" s="104">
        <v>9</v>
      </c>
      <c r="B211" s="105" t="s">
        <v>244</v>
      </c>
      <c r="C211" s="38"/>
      <c r="D211" s="37"/>
      <c r="E211" s="38"/>
      <c r="F211" s="39"/>
      <c r="G211" s="40"/>
      <c r="H211" s="41"/>
      <c r="I211" s="42"/>
      <c r="J211" s="20"/>
    </row>
    <row r="212" spans="1:10" ht="12.75">
      <c r="A212" s="14">
        <v>9.1</v>
      </c>
      <c r="B212" s="14" t="s">
        <v>106</v>
      </c>
      <c r="C212" s="14" t="s">
        <v>3</v>
      </c>
      <c r="D212" s="30">
        <v>156</v>
      </c>
      <c r="E212" s="14"/>
      <c r="F212" s="29">
        <v>13.5</v>
      </c>
      <c r="G212" s="17">
        <f>D212*F212</f>
        <v>2106</v>
      </c>
      <c r="H212" s="18"/>
      <c r="I212" s="19"/>
      <c r="J212" s="11"/>
    </row>
    <row r="213" spans="1:11" ht="12.75">
      <c r="A213" s="14">
        <v>9.2</v>
      </c>
      <c r="B213" s="14" t="s">
        <v>221</v>
      </c>
      <c r="C213" s="14" t="s">
        <v>3</v>
      </c>
      <c r="D213" s="30">
        <v>12</v>
      </c>
      <c r="E213" s="14"/>
      <c r="F213" s="29">
        <v>20.1</v>
      </c>
      <c r="G213" s="17">
        <f>D213*F213</f>
        <v>241.20000000000002</v>
      </c>
      <c r="H213" s="18"/>
      <c r="I213" s="19"/>
      <c r="J213" s="20"/>
      <c r="K213" s="21"/>
    </row>
    <row r="214" spans="1:11" ht="12.75">
      <c r="A214" s="52">
        <v>9.3</v>
      </c>
      <c r="B214" s="53" t="s">
        <v>107</v>
      </c>
      <c r="C214" s="52" t="s">
        <v>89</v>
      </c>
      <c r="D214" s="54">
        <v>12</v>
      </c>
      <c r="E214" s="52"/>
      <c r="F214" s="55">
        <v>7.8</v>
      </c>
      <c r="G214" s="17">
        <f>D214*F214</f>
        <v>93.6</v>
      </c>
      <c r="H214" s="18"/>
      <c r="I214" s="19"/>
      <c r="J214" s="20"/>
      <c r="K214" s="21"/>
    </row>
    <row r="215" spans="1:11" ht="12.75">
      <c r="A215" s="52">
        <v>9.4</v>
      </c>
      <c r="B215" s="53" t="s">
        <v>230</v>
      </c>
      <c r="C215" s="52" t="s">
        <v>89</v>
      </c>
      <c r="D215" s="54">
        <v>12</v>
      </c>
      <c r="E215" s="52"/>
      <c r="F215" s="55">
        <v>7.8</v>
      </c>
      <c r="G215" s="17">
        <f>D215*F215</f>
        <v>93.6</v>
      </c>
      <c r="H215" s="18"/>
      <c r="I215" s="19"/>
      <c r="J215" s="20"/>
      <c r="K215" s="21"/>
    </row>
    <row r="216" spans="1:10" s="21" customFormat="1" ht="12.75">
      <c r="A216" s="52"/>
      <c r="B216" s="53"/>
      <c r="C216" s="52"/>
      <c r="D216" s="54"/>
      <c r="E216" s="52"/>
      <c r="F216" s="55"/>
      <c r="G216" s="106">
        <f>SUM(G212:G215)</f>
        <v>2534.3999999999996</v>
      </c>
      <c r="H216" s="107"/>
      <c r="I216" s="106">
        <v>25.34</v>
      </c>
      <c r="J216" s="20"/>
    </row>
    <row r="217" spans="1:11" ht="38.25">
      <c r="A217" s="113">
        <v>10</v>
      </c>
      <c r="B217" s="105" t="s">
        <v>245</v>
      </c>
      <c r="C217" s="38"/>
      <c r="D217" s="37"/>
      <c r="E217" s="38"/>
      <c r="F217" s="39"/>
      <c r="G217" s="40"/>
      <c r="H217" s="41"/>
      <c r="I217" s="42"/>
      <c r="J217" s="20"/>
      <c r="K217" s="21"/>
    </row>
    <row r="218" spans="1:11" s="21" customFormat="1" ht="12.75">
      <c r="A218" s="56">
        <v>10.1</v>
      </c>
      <c r="B218" s="14" t="s">
        <v>222</v>
      </c>
      <c r="C218" s="14" t="s">
        <v>3</v>
      </c>
      <c r="D218" s="30">
        <v>36</v>
      </c>
      <c r="E218" s="14"/>
      <c r="F218" s="29">
        <v>43</v>
      </c>
      <c r="G218" s="17">
        <f>D218*F218</f>
        <v>1548</v>
      </c>
      <c r="H218" s="18"/>
      <c r="I218" s="19"/>
      <c r="J218" s="11"/>
      <c r="K218" s="12"/>
    </row>
    <row r="219" spans="1:11" s="21" customFormat="1" ht="12.75">
      <c r="A219" s="14">
        <v>10.2</v>
      </c>
      <c r="B219" s="14" t="s">
        <v>223</v>
      </c>
      <c r="C219" s="14" t="s">
        <v>3</v>
      </c>
      <c r="D219" s="57">
        <v>18</v>
      </c>
      <c r="E219" s="14"/>
      <c r="F219" s="29">
        <v>47</v>
      </c>
      <c r="G219" s="17">
        <f>D219*F219</f>
        <v>846</v>
      </c>
      <c r="H219" s="18"/>
      <c r="I219" s="19"/>
      <c r="J219" s="11"/>
      <c r="K219" s="12"/>
    </row>
    <row r="220" spans="1:11" s="21" customFormat="1" ht="12.75">
      <c r="A220" s="56">
        <v>10.3</v>
      </c>
      <c r="B220" s="14" t="s">
        <v>108</v>
      </c>
      <c r="C220" s="14" t="s">
        <v>3</v>
      </c>
      <c r="D220" s="57">
        <v>6</v>
      </c>
      <c r="E220" s="14"/>
      <c r="F220" s="29">
        <v>131</v>
      </c>
      <c r="G220" s="17">
        <f>D220*F220</f>
        <v>786</v>
      </c>
      <c r="H220" s="18"/>
      <c r="I220" s="19"/>
      <c r="J220" s="11"/>
      <c r="K220" s="12"/>
    </row>
    <row r="221" spans="1:11" s="21" customFormat="1" ht="12.75">
      <c r="A221" s="14">
        <v>10.4</v>
      </c>
      <c r="B221" s="14" t="s">
        <v>224</v>
      </c>
      <c r="C221" s="14" t="s">
        <v>3</v>
      </c>
      <c r="D221" s="57">
        <v>1</v>
      </c>
      <c r="E221" s="14"/>
      <c r="F221" s="29">
        <v>112</v>
      </c>
      <c r="G221" s="17">
        <v>112</v>
      </c>
      <c r="H221" s="18"/>
      <c r="I221" s="19"/>
      <c r="J221" s="11"/>
      <c r="K221" s="12"/>
    </row>
    <row r="222" spans="1:11" s="21" customFormat="1" ht="12.75">
      <c r="A222" s="56">
        <v>10.5</v>
      </c>
      <c r="B222" s="14" t="s">
        <v>131</v>
      </c>
      <c r="C222" s="14" t="s">
        <v>3</v>
      </c>
      <c r="D222" s="57">
        <v>12</v>
      </c>
      <c r="E222" s="14"/>
      <c r="F222" s="29">
        <v>90</v>
      </c>
      <c r="G222" s="17">
        <f>D222*F222</f>
        <v>1080</v>
      </c>
      <c r="H222" s="18"/>
      <c r="I222" s="19"/>
      <c r="J222" s="11"/>
      <c r="K222" s="12"/>
    </row>
    <row r="223" spans="1:10" ht="12.75">
      <c r="A223" s="58"/>
      <c r="B223" s="14"/>
      <c r="C223" s="14"/>
      <c r="D223" s="57"/>
      <c r="E223" s="14"/>
      <c r="F223" s="29"/>
      <c r="G223" s="106">
        <f>SUM(G218:G222)</f>
        <v>4372</v>
      </c>
      <c r="H223" s="107"/>
      <c r="I223" s="106">
        <v>43.72</v>
      </c>
      <c r="J223" s="11"/>
    </row>
    <row r="224" spans="1:10" ht="38.25">
      <c r="A224" s="114">
        <v>11</v>
      </c>
      <c r="B224" s="105" t="s">
        <v>246</v>
      </c>
      <c r="C224" s="38"/>
      <c r="D224" s="37"/>
      <c r="E224" s="38"/>
      <c r="F224" s="39"/>
      <c r="G224" s="40"/>
      <c r="H224" s="41"/>
      <c r="I224" s="42"/>
      <c r="J224" s="11"/>
    </row>
    <row r="225" spans="1:10" ht="25.5">
      <c r="A225" s="56">
        <v>11.1</v>
      </c>
      <c r="B225" s="14" t="s">
        <v>182</v>
      </c>
      <c r="C225" s="14" t="s">
        <v>109</v>
      </c>
      <c r="D225" s="30">
        <v>12</v>
      </c>
      <c r="E225" s="14"/>
      <c r="F225" s="29">
        <v>18</v>
      </c>
      <c r="G225" s="17">
        <f>D225*F225</f>
        <v>216</v>
      </c>
      <c r="H225" s="18"/>
      <c r="I225" s="19"/>
      <c r="J225" s="11"/>
    </row>
    <row r="226" spans="1:11" s="21" customFormat="1" ht="38.25">
      <c r="A226" s="56">
        <v>11.2</v>
      </c>
      <c r="B226" s="14" t="s">
        <v>183</v>
      </c>
      <c r="C226" s="14" t="s">
        <v>109</v>
      </c>
      <c r="D226" s="59">
        <v>15</v>
      </c>
      <c r="E226" s="60"/>
      <c r="F226" s="29">
        <v>37.55</v>
      </c>
      <c r="G226" s="17">
        <f>D226*F226</f>
        <v>563.25</v>
      </c>
      <c r="H226" s="18"/>
      <c r="I226" s="19"/>
      <c r="J226" s="12"/>
      <c r="K226" s="12"/>
    </row>
    <row r="227" spans="1:11" s="21" customFormat="1" ht="27.75" customHeight="1">
      <c r="A227" s="58"/>
      <c r="B227" s="14"/>
      <c r="C227" s="14"/>
      <c r="D227" s="59"/>
      <c r="E227" s="60"/>
      <c r="F227" s="29"/>
      <c r="G227" s="106">
        <f>SUM(G225:G226)</f>
        <v>779.25</v>
      </c>
      <c r="H227" s="115"/>
      <c r="I227" s="108">
        <v>7.79</v>
      </c>
      <c r="J227" s="12"/>
      <c r="K227" s="12"/>
    </row>
    <row r="228" spans="1:11" s="21" customFormat="1" ht="39" customHeight="1">
      <c r="A228" s="116">
        <v>12</v>
      </c>
      <c r="B228" s="105" t="s">
        <v>247</v>
      </c>
      <c r="C228" s="38"/>
      <c r="D228" s="61"/>
      <c r="E228" s="62"/>
      <c r="F228" s="39"/>
      <c r="G228" s="40"/>
      <c r="H228" s="41"/>
      <c r="I228" s="42"/>
      <c r="J228" s="12"/>
      <c r="K228" s="12"/>
    </row>
    <row r="229" spans="1:9" ht="38.25">
      <c r="A229" s="56">
        <v>12.1</v>
      </c>
      <c r="B229" s="14" t="s">
        <v>184</v>
      </c>
      <c r="C229" s="14" t="s">
        <v>109</v>
      </c>
      <c r="D229" s="59">
        <v>50</v>
      </c>
      <c r="E229" s="60"/>
      <c r="F229" s="29">
        <v>116.71</v>
      </c>
      <c r="G229" s="17">
        <f>D229*F229</f>
        <v>5835.5</v>
      </c>
      <c r="H229" s="18"/>
      <c r="I229" s="19"/>
    </row>
    <row r="230" spans="1:9" ht="38.25">
      <c r="A230" s="56">
        <v>12.2</v>
      </c>
      <c r="B230" s="14" t="s">
        <v>110</v>
      </c>
      <c r="C230" s="14" t="s">
        <v>111</v>
      </c>
      <c r="D230" s="59">
        <v>21000</v>
      </c>
      <c r="E230" s="63"/>
      <c r="F230" s="29">
        <v>0.17</v>
      </c>
      <c r="G230" s="17">
        <f>D230*F230</f>
        <v>3570.0000000000005</v>
      </c>
      <c r="H230" s="18"/>
      <c r="I230" s="19"/>
    </row>
    <row r="231" spans="1:11" s="21" customFormat="1" ht="25.5">
      <c r="A231" s="56">
        <v>12.3</v>
      </c>
      <c r="B231" s="14" t="s">
        <v>112</v>
      </c>
      <c r="C231" s="14" t="s">
        <v>109</v>
      </c>
      <c r="D231" s="59">
        <v>3</v>
      </c>
      <c r="E231" s="63"/>
      <c r="F231" s="29">
        <v>22.41</v>
      </c>
      <c r="G231" s="17">
        <f>D231*F231</f>
        <v>67.23</v>
      </c>
      <c r="H231" s="18"/>
      <c r="I231" s="19"/>
      <c r="J231" s="12"/>
      <c r="K231" s="12"/>
    </row>
    <row r="232" spans="1:11" s="21" customFormat="1" ht="63.75">
      <c r="A232" s="56">
        <v>12.4</v>
      </c>
      <c r="B232" s="14" t="s">
        <v>225</v>
      </c>
      <c r="C232" s="14" t="s">
        <v>89</v>
      </c>
      <c r="D232" s="59">
        <v>5000</v>
      </c>
      <c r="E232" s="60"/>
      <c r="F232" s="29">
        <v>0.2334</v>
      </c>
      <c r="G232" s="17">
        <f>D232*F232</f>
        <v>1167</v>
      </c>
      <c r="H232" s="18"/>
      <c r="I232" s="19"/>
      <c r="J232" s="12"/>
      <c r="K232" s="12"/>
    </row>
    <row r="233" spans="1:11" s="21" customFormat="1" ht="25.5">
      <c r="A233" s="56">
        <v>12.5</v>
      </c>
      <c r="B233" s="14" t="s">
        <v>185</v>
      </c>
      <c r="C233" s="14" t="s">
        <v>89</v>
      </c>
      <c r="D233" s="59">
        <v>42000</v>
      </c>
      <c r="E233" s="63"/>
      <c r="F233" s="29">
        <v>0.23</v>
      </c>
      <c r="G233" s="17">
        <f>D233*F233</f>
        <v>9660</v>
      </c>
      <c r="H233" s="18"/>
      <c r="I233" s="19"/>
      <c r="J233" s="12"/>
      <c r="K233" s="12"/>
    </row>
    <row r="234" spans="1:11" s="21" customFormat="1" ht="38.25">
      <c r="A234" s="56">
        <v>12.6</v>
      </c>
      <c r="B234" s="14" t="s">
        <v>226</v>
      </c>
      <c r="C234" s="14" t="s">
        <v>89</v>
      </c>
      <c r="D234" s="59">
        <v>300</v>
      </c>
      <c r="E234" s="63"/>
      <c r="F234" s="29">
        <v>0.28</v>
      </c>
      <c r="G234" s="17"/>
      <c r="H234" s="18"/>
      <c r="I234" s="19"/>
      <c r="J234" s="12"/>
      <c r="K234" s="12"/>
    </row>
    <row r="235" spans="1:11" s="21" customFormat="1" ht="12.75">
      <c r="A235" s="56">
        <v>12.7</v>
      </c>
      <c r="B235" s="14" t="s">
        <v>113</v>
      </c>
      <c r="C235" s="14" t="s">
        <v>89</v>
      </c>
      <c r="D235" s="59">
        <v>42000</v>
      </c>
      <c r="E235" s="63"/>
      <c r="F235" s="29">
        <v>0.14</v>
      </c>
      <c r="G235" s="17">
        <f>D235*F235</f>
        <v>5880.000000000001</v>
      </c>
      <c r="H235" s="18"/>
      <c r="I235" s="19"/>
      <c r="J235" s="12"/>
      <c r="K235" s="12"/>
    </row>
    <row r="236" spans="1:11" s="21" customFormat="1" ht="51">
      <c r="A236" s="56">
        <v>12.8</v>
      </c>
      <c r="B236" s="14" t="s">
        <v>120</v>
      </c>
      <c r="C236" s="14" t="s">
        <v>3</v>
      </c>
      <c r="D236" s="59">
        <v>12</v>
      </c>
      <c r="E236" s="63"/>
      <c r="F236" s="29">
        <v>47</v>
      </c>
      <c r="G236" s="17">
        <f>D236*F236</f>
        <v>564</v>
      </c>
      <c r="H236" s="18"/>
      <c r="I236" s="19"/>
      <c r="J236" s="12"/>
      <c r="K236" s="12"/>
    </row>
    <row r="237" spans="1:11" s="21" customFormat="1" ht="12.75">
      <c r="A237" s="56">
        <v>12.9</v>
      </c>
      <c r="B237" s="14" t="s">
        <v>114</v>
      </c>
      <c r="C237" s="14" t="s">
        <v>89</v>
      </c>
      <c r="D237" s="59">
        <v>10000</v>
      </c>
      <c r="E237" s="63"/>
      <c r="F237" s="29">
        <v>0.171</v>
      </c>
      <c r="G237" s="17">
        <f>D237*F237</f>
        <v>1710.0000000000002</v>
      </c>
      <c r="H237" s="18"/>
      <c r="I237" s="19"/>
      <c r="J237" s="12"/>
      <c r="K237" s="12"/>
    </row>
    <row r="238" spans="1:11" s="21" customFormat="1" ht="12.75">
      <c r="A238" s="58"/>
      <c r="B238" s="14"/>
      <c r="C238" s="14"/>
      <c r="D238" s="59"/>
      <c r="E238" s="63"/>
      <c r="F238" s="29"/>
      <c r="G238" s="106">
        <f>SUM(G229:G237)</f>
        <v>28453.73</v>
      </c>
      <c r="H238" s="107"/>
      <c r="I238" s="106">
        <v>284.53</v>
      </c>
      <c r="J238" s="12"/>
      <c r="K238" s="12"/>
    </row>
    <row r="239" spans="1:9" ht="25.5">
      <c r="A239" s="116">
        <v>13</v>
      </c>
      <c r="B239" s="105" t="s">
        <v>248</v>
      </c>
      <c r="C239" s="38"/>
      <c r="D239" s="61"/>
      <c r="E239" s="64"/>
      <c r="F239" s="39"/>
      <c r="G239" s="40"/>
      <c r="H239" s="41"/>
      <c r="I239" s="42"/>
    </row>
    <row r="240" spans="1:11" s="21" customFormat="1" ht="12.75">
      <c r="A240" s="43">
        <v>13.1</v>
      </c>
      <c r="B240" s="14" t="s">
        <v>115</v>
      </c>
      <c r="C240" s="14" t="s">
        <v>109</v>
      </c>
      <c r="D240" s="30">
        <v>2</v>
      </c>
      <c r="E240" s="14"/>
      <c r="F240" s="29">
        <v>5.48</v>
      </c>
      <c r="G240" s="17">
        <f>D240*F240</f>
        <v>10.96</v>
      </c>
      <c r="H240" s="18"/>
      <c r="I240" s="19"/>
      <c r="J240" s="12"/>
      <c r="K240" s="12"/>
    </row>
    <row r="241" spans="1:11" s="21" customFormat="1" ht="25.5">
      <c r="A241" s="56">
        <v>13.2</v>
      </c>
      <c r="B241" s="14" t="s">
        <v>227</v>
      </c>
      <c r="C241" s="14" t="s">
        <v>109</v>
      </c>
      <c r="D241" s="30">
        <v>20</v>
      </c>
      <c r="E241" s="14"/>
      <c r="F241" s="29">
        <v>3.71</v>
      </c>
      <c r="G241" s="17">
        <f>D241*F241</f>
        <v>74.2</v>
      </c>
      <c r="H241" s="18"/>
      <c r="I241" s="19"/>
      <c r="J241" s="12"/>
      <c r="K241" s="12"/>
    </row>
    <row r="242" spans="1:11" s="21" customFormat="1" ht="25.5">
      <c r="A242" s="56">
        <v>13.3</v>
      </c>
      <c r="B242" s="14" t="s">
        <v>116</v>
      </c>
      <c r="C242" s="14" t="s">
        <v>109</v>
      </c>
      <c r="D242" s="59">
        <v>12</v>
      </c>
      <c r="E242" s="14"/>
      <c r="F242" s="29">
        <v>7.7</v>
      </c>
      <c r="G242" s="17">
        <f>D242*F242</f>
        <v>92.4</v>
      </c>
      <c r="H242" s="18"/>
      <c r="I242" s="19"/>
      <c r="J242" s="12"/>
      <c r="K242" s="12"/>
    </row>
    <row r="243" spans="1:11" s="21" customFormat="1" ht="25.5">
      <c r="A243" s="56">
        <v>13.4</v>
      </c>
      <c r="B243" s="14" t="s">
        <v>117</v>
      </c>
      <c r="C243" s="14" t="s">
        <v>109</v>
      </c>
      <c r="D243" s="59">
        <v>12</v>
      </c>
      <c r="E243" s="14"/>
      <c r="F243" s="29">
        <v>10.8</v>
      </c>
      <c r="G243" s="17">
        <f>D243*F243</f>
        <v>129.60000000000002</v>
      </c>
      <c r="H243" s="18"/>
      <c r="I243" s="19"/>
      <c r="J243" s="12"/>
      <c r="K243" s="12"/>
    </row>
    <row r="244" spans="1:9" ht="12.75">
      <c r="A244" s="65">
        <v>13.5</v>
      </c>
      <c r="B244" s="66" t="s">
        <v>118</v>
      </c>
      <c r="C244" s="67" t="s">
        <v>109</v>
      </c>
      <c r="D244" s="68">
        <v>40</v>
      </c>
      <c r="E244" s="67"/>
      <c r="F244" s="69">
        <v>4.6</v>
      </c>
      <c r="G244" s="70">
        <f>D244*F244</f>
        <v>184</v>
      </c>
      <c r="H244" s="71"/>
      <c r="I244" s="72"/>
    </row>
    <row r="245" spans="1:9" ht="12.75">
      <c r="A245" s="73"/>
      <c r="B245" s="74"/>
      <c r="C245" s="74"/>
      <c r="D245" s="75"/>
      <c r="E245" s="74"/>
      <c r="F245" s="76"/>
      <c r="G245" s="117">
        <f>SUM(G240:G244)</f>
        <v>491.16</v>
      </c>
      <c r="H245" s="118"/>
      <c r="I245" s="117">
        <v>4.91</v>
      </c>
    </row>
    <row r="246" spans="1:9" ht="25.5">
      <c r="A246" s="122">
        <v>14</v>
      </c>
      <c r="B246" s="123" t="s">
        <v>249</v>
      </c>
      <c r="C246" s="78"/>
      <c r="D246" s="79"/>
      <c r="E246" s="77"/>
      <c r="F246" s="80"/>
      <c r="G246" s="81"/>
      <c r="H246" s="82"/>
      <c r="I246" s="83"/>
    </row>
    <row r="247" spans="1:9" ht="12" customHeight="1">
      <c r="A247" s="130">
        <v>14.1</v>
      </c>
      <c r="B247" s="73" t="s">
        <v>175</v>
      </c>
      <c r="C247" s="73" t="s">
        <v>136</v>
      </c>
      <c r="D247" s="85">
        <v>10</v>
      </c>
      <c r="E247" s="74"/>
      <c r="F247" s="76" t="s">
        <v>179</v>
      </c>
      <c r="G247" s="70">
        <v>2420</v>
      </c>
      <c r="H247" s="86"/>
      <c r="I247" s="87"/>
    </row>
    <row r="248" spans="1:9" ht="12" customHeight="1">
      <c r="A248" s="84"/>
      <c r="B248" s="84"/>
      <c r="C248" s="84"/>
      <c r="D248" s="85"/>
      <c r="E248" s="74"/>
      <c r="F248" s="76"/>
      <c r="G248" s="119">
        <v>2420</v>
      </c>
      <c r="H248" s="120"/>
      <c r="I248" s="121">
        <v>24.2</v>
      </c>
    </row>
    <row r="249" spans="1:9" ht="12.75">
      <c r="A249" s="84"/>
      <c r="B249" s="84"/>
      <c r="C249" s="84"/>
      <c r="D249" s="85"/>
      <c r="E249" s="74"/>
      <c r="F249" s="76"/>
      <c r="G249" s="119"/>
      <c r="H249" s="120"/>
      <c r="I249" s="121"/>
    </row>
    <row r="250" spans="1:9" ht="12.75">
      <c r="A250" s="124"/>
      <c r="B250" s="124" t="s">
        <v>188</v>
      </c>
      <c r="C250" s="124"/>
      <c r="D250" s="125"/>
      <c r="E250" s="126"/>
      <c r="F250" s="127"/>
      <c r="G250" s="128">
        <f>G248+G245+G238+G227+G223+G216+G210+G204+G198+G185+G175+G134+G65+G19</f>
        <v>249639.37</v>
      </c>
      <c r="H250" s="129"/>
      <c r="I250" s="128" t="s">
        <v>250</v>
      </c>
    </row>
    <row r="251" spans="1:9" ht="12.75">
      <c r="A251" s="11"/>
      <c r="B251" s="11"/>
      <c r="C251" s="11"/>
      <c r="D251" s="88"/>
      <c r="E251" s="89"/>
      <c r="F251" s="90"/>
      <c r="G251" s="91"/>
      <c r="H251" s="92"/>
      <c r="I251" s="93"/>
    </row>
    <row r="252" spans="1:9" ht="12.75">
      <c r="A252" s="11"/>
      <c r="B252" s="11"/>
      <c r="C252" s="11"/>
      <c r="D252" s="88"/>
      <c r="E252" s="89"/>
      <c r="F252" s="90"/>
      <c r="G252" s="91"/>
      <c r="H252" s="92"/>
      <c r="I252" s="93"/>
    </row>
    <row r="296" ht="12.75"/>
    <row r="297" ht="12.75"/>
    <row r="298" ht="12.75"/>
    <row r="299" ht="12.75"/>
  </sheetData>
  <sheetProtection selectLockedCells="1" selectUnlockedCells="1"/>
  <mergeCells count="3">
    <mergeCell ref="A1:I1"/>
    <mergeCell ref="A2:I2"/>
    <mergeCell ref="A3:I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2015-04-06T13:21:53Z</cp:lastPrinted>
  <dcterms:created xsi:type="dcterms:W3CDTF">2013-02-07T08:47:50Z</dcterms:created>
  <dcterms:modified xsi:type="dcterms:W3CDTF">2015-04-25T14:39:52Z</dcterms:modified>
  <cp:category/>
  <cp:version/>
  <cp:contentType/>
  <cp:contentStatus/>
</cp:coreProperties>
</file>